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mc:AlternateContent xmlns:mc="http://schemas.openxmlformats.org/markup-compatibility/2006">
    <mc:Choice Requires="x15">
      <x15ac:absPath xmlns:x15ac="http://schemas.microsoft.com/office/spreadsheetml/2010/11/ac" url="C:\Users\Korisnik\SynologyDrive\DJEČJI VRTIĆ LAĐICA\FINANCIJSKI IZVJEŠTAJI\2025\12-25\"/>
    </mc:Choice>
  </mc:AlternateContent>
  <xr:revisionPtr revIDLastSave="0" documentId="13_ncr:1_{7CF7F0B1-61BC-4906-B97B-B456349B605A}" xr6:coauthVersionLast="47" xr6:coauthVersionMax="47" xr10:uidLastSave="{00000000-0000-0000-0000-000000000000}"/>
  <bookViews>
    <workbookView xWindow="-120" yWindow="-120" windowWidth="29040" windowHeight="15840" tabRatio="583" firstSheet="1" activeTab="6"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c r="F344" i="9"/>
  <c r="F343" i="9"/>
  <c r="F342" i="9" s="1"/>
  <c r="M341" i="9"/>
  <c r="L341" i="9"/>
  <c r="E341" i="9"/>
  <c r="H340" i="9"/>
  <c r="G340" i="9"/>
  <c r="F340" i="9"/>
  <c r="E340" i="9"/>
  <c r="B340" i="9" s="1"/>
  <c r="F339" i="9"/>
  <c r="F338" i="9"/>
  <c r="F337" i="9"/>
  <c r="F336" i="9"/>
  <c r="H335" i="9"/>
  <c r="G335" i="9"/>
  <c r="F335" i="9"/>
  <c r="F334" i="9"/>
  <c r="H333" i="9"/>
  <c r="E333" i="9" s="1"/>
  <c r="B333" i="9" s="1"/>
  <c r="G333" i="9"/>
  <c r="F333" i="9"/>
  <c r="H332" i="9"/>
  <c r="G332" i="9"/>
  <c r="F332" i="9"/>
  <c r="E332" i="9"/>
  <c r="B332" i="9" s="1"/>
  <c r="H331" i="9"/>
  <c r="G331" i="9"/>
  <c r="E331" i="9" s="1"/>
  <c r="B331" i="9" s="1"/>
  <c r="F331" i="9"/>
  <c r="H330" i="9"/>
  <c r="G330" i="9"/>
  <c r="E330" i="9" s="1"/>
  <c r="B330" i="9" s="1"/>
  <c r="F330" i="9"/>
  <c r="H329" i="9"/>
  <c r="G329" i="9"/>
  <c r="E329" i="9" s="1"/>
  <c r="B329" i="9" s="1"/>
  <c r="F329" i="9"/>
  <c r="H328" i="9"/>
  <c r="E328" i="9" s="1"/>
  <c r="B328" i="9" s="1"/>
  <c r="G328" i="9"/>
  <c r="F328" i="9"/>
  <c r="H327" i="9"/>
  <c r="G327" i="9"/>
  <c r="F327" i="9"/>
  <c r="E327" i="9"/>
  <c r="B327" i="9" s="1"/>
  <c r="H326" i="9"/>
  <c r="G326" i="9"/>
  <c r="E326" i="9" s="1"/>
  <c r="B326" i="9" s="1"/>
  <c r="F326" i="9"/>
  <c r="H325" i="9"/>
  <c r="G325" i="9"/>
  <c r="E325" i="9" s="1"/>
  <c r="B325" i="9" s="1"/>
  <c r="F325" i="9"/>
  <c r="H324" i="9"/>
  <c r="E324" i="9" s="1"/>
  <c r="B324" i="9" s="1"/>
  <c r="G324" i="9"/>
  <c r="F324" i="9"/>
  <c r="H323" i="9"/>
  <c r="G323" i="9"/>
  <c r="F323" i="9"/>
  <c r="E323" i="9"/>
  <c r="B323" i="9" s="1"/>
  <c r="H322" i="9"/>
  <c r="G322" i="9"/>
  <c r="E322" i="9" s="1"/>
  <c r="B322" i="9" s="1"/>
  <c r="F322" i="9"/>
  <c r="H321" i="9"/>
  <c r="G321" i="9"/>
  <c r="E321" i="9" s="1"/>
  <c r="B321" i="9" s="1"/>
  <c r="F321" i="9"/>
  <c r="H320" i="9"/>
  <c r="E320" i="9" s="1"/>
  <c r="B320" i="9" s="1"/>
  <c r="G320" i="9"/>
  <c r="F320" i="9"/>
  <c r="H319" i="9"/>
  <c r="G319" i="9"/>
  <c r="F319" i="9"/>
  <c r="E319" i="9"/>
  <c r="B319" i="9" s="1"/>
  <c r="H318" i="9"/>
  <c r="G318" i="9"/>
  <c r="E318" i="9" s="1"/>
  <c r="B318" i="9" s="1"/>
  <c r="F318" i="9"/>
  <c r="H317" i="9"/>
  <c r="G317" i="9"/>
  <c r="E317" i="9" s="1"/>
  <c r="B317" i="9" s="1"/>
  <c r="F317" i="9"/>
  <c r="F316" i="9"/>
  <c r="F315" i="9"/>
  <c r="F314" i="9"/>
  <c r="H313" i="9"/>
  <c r="G313" i="9"/>
  <c r="F313" i="9"/>
  <c r="H312" i="9"/>
  <c r="G312" i="9"/>
  <c r="E312" i="9" s="1"/>
  <c r="B312" i="9" s="1"/>
  <c r="F312" i="9"/>
  <c r="H311" i="9"/>
  <c r="G311" i="9"/>
  <c r="F311" i="9"/>
  <c r="E311" i="9"/>
  <c r="B311" i="9" s="1"/>
  <c r="F310" i="9"/>
  <c r="F309" i="9"/>
  <c r="F308" i="9"/>
  <c r="H307" i="9"/>
  <c r="G307" i="9"/>
  <c r="E307" i="9" s="1"/>
  <c r="B307" i="9" s="1"/>
  <c r="F307" i="9"/>
  <c r="F306" i="9"/>
  <c r="H305" i="9"/>
  <c r="E305" i="9" s="1"/>
  <c r="B305" i="9" s="1"/>
  <c r="G305" i="9"/>
  <c r="F305" i="9"/>
  <c r="H304" i="9"/>
  <c r="E304" i="9" s="1"/>
  <c r="B304" i="9" s="1"/>
  <c r="G304" i="9"/>
  <c r="F304" i="9"/>
  <c r="H303" i="9"/>
  <c r="G303" i="9"/>
  <c r="F303" i="9"/>
  <c r="F302" i="9"/>
  <c r="F301" i="9"/>
  <c r="F300" i="9"/>
  <c r="F299" i="9"/>
  <c r="F298" i="9" s="1"/>
  <c r="F297" i="9"/>
  <c r="L296" i="9"/>
  <c r="H296" i="9"/>
  <c r="F296" i="9"/>
  <c r="F295" i="9"/>
  <c r="I294" i="9"/>
  <c r="H294" i="9"/>
  <c r="F294" i="9"/>
  <c r="E293" i="9"/>
  <c r="M292" i="9"/>
  <c r="L292" i="9"/>
  <c r="F292" i="9" s="1"/>
  <c r="E292" i="9"/>
  <c r="B292" i="9" s="1"/>
  <c r="M291" i="9"/>
  <c r="F291" i="9" s="1"/>
  <c r="B291" i="9" s="1"/>
  <c r="L291" i="9"/>
  <c r="E291" i="9"/>
  <c r="M290" i="9"/>
  <c r="L290" i="9"/>
  <c r="F290" i="9" s="1"/>
  <c r="E290" i="9"/>
  <c r="B290" i="9" s="1"/>
  <c r="M289" i="9"/>
  <c r="L289" i="9"/>
  <c r="F289" i="9"/>
  <c r="B289" i="9" s="1"/>
  <c r="E289" i="9"/>
  <c r="M288" i="9"/>
  <c r="L288" i="9"/>
  <c r="F288" i="9" s="1"/>
  <c r="E288" i="9"/>
  <c r="M287" i="9"/>
  <c r="F287" i="9" s="1"/>
  <c r="B287" i="9" s="1"/>
  <c r="L287" i="9"/>
  <c r="E287" i="9"/>
  <c r="M286" i="9"/>
  <c r="L286" i="9"/>
  <c r="F286" i="9" s="1"/>
  <c r="E286" i="9"/>
  <c r="B286" i="9" s="1"/>
  <c r="M285" i="9"/>
  <c r="L285" i="9"/>
  <c r="F285" i="9"/>
  <c r="B285" i="9" s="1"/>
  <c r="E285" i="9"/>
  <c r="M284" i="9"/>
  <c r="L284" i="9"/>
  <c r="F284" i="9" s="1"/>
  <c r="E284" i="9"/>
  <c r="B284" i="9" s="1"/>
  <c r="M283" i="9"/>
  <c r="F283" i="9" s="1"/>
  <c r="B283" i="9" s="1"/>
  <c r="L283" i="9"/>
  <c r="E283" i="9"/>
  <c r="M282" i="9"/>
  <c r="L282" i="9"/>
  <c r="F282" i="9" s="1"/>
  <c r="E282" i="9"/>
  <c r="B282" i="9" s="1"/>
  <c r="M281" i="9"/>
  <c r="L281" i="9"/>
  <c r="F281" i="9"/>
  <c r="B281" i="9" s="1"/>
  <c r="E281" i="9"/>
  <c r="M280" i="9"/>
  <c r="L280" i="9"/>
  <c r="F280" i="9" s="1"/>
  <c r="E280" i="9"/>
  <c r="B280" i="9" s="1"/>
  <c r="M279" i="9"/>
  <c r="F279" i="9" s="1"/>
  <c r="B279" i="9" s="1"/>
  <c r="L279" i="9"/>
  <c r="E279" i="9"/>
  <c r="M278" i="9"/>
  <c r="L278" i="9"/>
  <c r="F278" i="9" s="1"/>
  <c r="E278" i="9"/>
  <c r="M277" i="9"/>
  <c r="L277" i="9"/>
  <c r="F277" i="9"/>
  <c r="B277" i="9" s="1"/>
  <c r="E277" i="9"/>
  <c r="M276" i="9"/>
  <c r="L276" i="9"/>
  <c r="F276" i="9" s="1"/>
  <c r="E276" i="9"/>
  <c r="B276" i="9" s="1"/>
  <c r="M275" i="9"/>
  <c r="F275" i="9" s="1"/>
  <c r="B275" i="9" s="1"/>
  <c r="L275" i="9"/>
  <c r="E275" i="9"/>
  <c r="M274" i="9"/>
  <c r="L274" i="9"/>
  <c r="F274" i="9" s="1"/>
  <c r="E274" i="9"/>
  <c r="M273" i="9"/>
  <c r="L273" i="9"/>
  <c r="F273" i="9"/>
  <c r="B273" i="9" s="1"/>
  <c r="E273" i="9"/>
  <c r="M272" i="9"/>
  <c r="L272" i="9"/>
  <c r="F272" i="9" s="1"/>
  <c r="E272" i="9"/>
  <c r="M271" i="9"/>
  <c r="F271" i="9" s="1"/>
  <c r="B271" i="9" s="1"/>
  <c r="L271" i="9"/>
  <c r="E271" i="9"/>
  <c r="M270" i="9"/>
  <c r="L270" i="9"/>
  <c r="F270" i="9" s="1"/>
  <c r="E270" i="9"/>
  <c r="B270" i="9" s="1"/>
  <c r="M269" i="9"/>
  <c r="L269" i="9"/>
  <c r="F269" i="9"/>
  <c r="B269" i="9" s="1"/>
  <c r="E269" i="9"/>
  <c r="M268" i="9"/>
  <c r="L268" i="9"/>
  <c r="F268" i="9" s="1"/>
  <c r="E268" i="9"/>
  <c r="B268" i="9" s="1"/>
  <c r="M267" i="9"/>
  <c r="F267" i="9" s="1"/>
  <c r="B267" i="9" s="1"/>
  <c r="L267" i="9"/>
  <c r="E267" i="9"/>
  <c r="M266" i="9"/>
  <c r="L266" i="9"/>
  <c r="F266" i="9" s="1"/>
  <c r="E266" i="9"/>
  <c r="B266" i="9" s="1"/>
  <c r="M265" i="9"/>
  <c r="L265" i="9"/>
  <c r="F265" i="9"/>
  <c r="B265" i="9" s="1"/>
  <c r="E265" i="9"/>
  <c r="M264" i="9"/>
  <c r="L264" i="9"/>
  <c r="F264" i="9" s="1"/>
  <c r="E264" i="9"/>
  <c r="B264" i="9" s="1"/>
  <c r="M263" i="9"/>
  <c r="F263" i="9" s="1"/>
  <c r="B263" i="9" s="1"/>
  <c r="L263" i="9"/>
  <c r="E263" i="9"/>
  <c r="M262" i="9"/>
  <c r="L262" i="9"/>
  <c r="F262" i="9" s="1"/>
  <c r="E262" i="9"/>
  <c r="M261" i="9"/>
  <c r="L261" i="9"/>
  <c r="F261" i="9"/>
  <c r="B261" i="9" s="1"/>
  <c r="E261" i="9"/>
  <c r="M260" i="9"/>
  <c r="L260" i="9"/>
  <c r="F260" i="9" s="1"/>
  <c r="E260" i="9"/>
  <c r="B260" i="9" s="1"/>
  <c r="M259" i="9"/>
  <c r="F259" i="9" s="1"/>
  <c r="B259" i="9" s="1"/>
  <c r="L259" i="9"/>
  <c r="E259" i="9"/>
  <c r="M258" i="9"/>
  <c r="L258" i="9"/>
  <c r="F258" i="9" s="1"/>
  <c r="E258" i="9"/>
  <c r="B258" i="9" s="1"/>
  <c r="M257" i="9"/>
  <c r="L257" i="9"/>
  <c r="F257" i="9"/>
  <c r="B257" i="9" s="1"/>
  <c r="E257" i="9"/>
  <c r="M256" i="9"/>
  <c r="L256" i="9"/>
  <c r="F256" i="9" s="1"/>
  <c r="E256" i="9"/>
  <c r="M255" i="9"/>
  <c r="F255" i="9" s="1"/>
  <c r="B255" i="9" s="1"/>
  <c r="L255" i="9"/>
  <c r="E255" i="9"/>
  <c r="M254" i="9"/>
  <c r="L254" i="9"/>
  <c r="F254" i="9" s="1"/>
  <c r="E254" i="9"/>
  <c r="B254" i="9" s="1"/>
  <c r="M253" i="9"/>
  <c r="L253" i="9"/>
  <c r="F253" i="9"/>
  <c r="B253" i="9" s="1"/>
  <c r="E253" i="9"/>
  <c r="M252" i="9"/>
  <c r="L252" i="9"/>
  <c r="F252" i="9" s="1"/>
  <c r="E252" i="9"/>
  <c r="B252" i="9" s="1"/>
  <c r="M251" i="9"/>
  <c r="F251" i="9" s="1"/>
  <c r="B251" i="9" s="1"/>
  <c r="L251" i="9"/>
  <c r="E251" i="9"/>
  <c r="M250" i="9"/>
  <c r="L250" i="9"/>
  <c r="F250" i="9" s="1"/>
  <c r="E250" i="9"/>
  <c r="B250" i="9" s="1"/>
  <c r="M249" i="9"/>
  <c r="L249" i="9"/>
  <c r="F249" i="9"/>
  <c r="B249" i="9" s="1"/>
  <c r="E249" i="9"/>
  <c r="M248" i="9"/>
  <c r="L248" i="9"/>
  <c r="F248" i="9" s="1"/>
  <c r="E248" i="9"/>
  <c r="B248" i="9" s="1"/>
  <c r="M247" i="9"/>
  <c r="F247" i="9" s="1"/>
  <c r="B247" i="9" s="1"/>
  <c r="L247" i="9"/>
  <c r="E247" i="9"/>
  <c r="M246" i="9"/>
  <c r="L246" i="9"/>
  <c r="F246" i="9" s="1"/>
  <c r="E246" i="9"/>
  <c r="M245" i="9"/>
  <c r="L245" i="9"/>
  <c r="F245" i="9"/>
  <c r="B245" i="9" s="1"/>
  <c r="E245" i="9"/>
  <c r="M244" i="9"/>
  <c r="L244" i="9"/>
  <c r="F244" i="9" s="1"/>
  <c r="E244" i="9"/>
  <c r="B244" i="9" s="1"/>
  <c r="M243" i="9"/>
  <c r="F243" i="9" s="1"/>
  <c r="B243" i="9" s="1"/>
  <c r="L243" i="9"/>
  <c r="E243" i="9"/>
  <c r="M242" i="9"/>
  <c r="L242" i="9"/>
  <c r="E242" i="9"/>
  <c r="M241" i="9"/>
  <c r="F241" i="9" s="1"/>
  <c r="B241" i="9" s="1"/>
  <c r="L241" i="9"/>
  <c r="E241" i="9"/>
  <c r="M240" i="9"/>
  <c r="L240" i="9"/>
  <c r="F240" i="9" s="1"/>
  <c r="E240" i="9"/>
  <c r="M239" i="9"/>
  <c r="F239" i="9" s="1"/>
  <c r="B239" i="9" s="1"/>
  <c r="L239" i="9"/>
  <c r="E239" i="9"/>
  <c r="M238" i="9"/>
  <c r="L238" i="9"/>
  <c r="E238" i="9"/>
  <c r="M237" i="9"/>
  <c r="F237" i="9" s="1"/>
  <c r="B237" i="9" s="1"/>
  <c r="L237" i="9"/>
  <c r="E237" i="9"/>
  <c r="M236" i="9"/>
  <c r="L236" i="9"/>
  <c r="E236" i="9"/>
  <c r="M235" i="9"/>
  <c r="F235" i="9" s="1"/>
  <c r="B235" i="9" s="1"/>
  <c r="L235" i="9"/>
  <c r="E235" i="9"/>
  <c r="M234" i="9"/>
  <c r="L234" i="9"/>
  <c r="F234" i="9" s="1"/>
  <c r="E234" i="9"/>
  <c r="B234" i="9" s="1"/>
  <c r="M233" i="9"/>
  <c r="L233" i="9"/>
  <c r="F233" i="9"/>
  <c r="B233" i="9" s="1"/>
  <c r="E233" i="9"/>
  <c r="M232" i="9"/>
  <c r="L232" i="9"/>
  <c r="F232" i="9" s="1"/>
  <c r="E232" i="9"/>
  <c r="B232" i="9" s="1"/>
  <c r="M231" i="9"/>
  <c r="F231" i="9" s="1"/>
  <c r="B231" i="9" s="1"/>
  <c r="L231" i="9"/>
  <c r="E231" i="9"/>
  <c r="M230" i="9"/>
  <c r="L230" i="9"/>
  <c r="F230" i="9" s="1"/>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F170" i="9"/>
  <c r="E170" i="9"/>
  <c r="B170" i="9" s="1"/>
  <c r="H169" i="9"/>
  <c r="G169" i="9"/>
  <c r="E169" i="9" s="1"/>
  <c r="B169" i="9" s="1"/>
  <c r="F169" i="9"/>
  <c r="H168" i="9"/>
  <c r="G168" i="9"/>
  <c r="E168" i="9" s="1"/>
  <c r="B168" i="9" s="1"/>
  <c r="F168" i="9"/>
  <c r="H167" i="9"/>
  <c r="E167" i="9" s="1"/>
  <c r="B167" i="9" s="1"/>
  <c r="G167" i="9"/>
  <c r="F167" i="9"/>
  <c r="H166" i="9"/>
  <c r="G166" i="9"/>
  <c r="F166" i="9"/>
  <c r="E166" i="9"/>
  <c r="B166" i="9" s="1"/>
  <c r="H165" i="9"/>
  <c r="G165" i="9"/>
  <c r="E165" i="9" s="1"/>
  <c r="B165" i="9" s="1"/>
  <c r="F165" i="9"/>
  <c r="H164" i="9"/>
  <c r="G164" i="9"/>
  <c r="E164" i="9" s="1"/>
  <c r="B164" i="9" s="1"/>
  <c r="F164" i="9"/>
  <c r="H163" i="9"/>
  <c r="E163" i="9" s="1"/>
  <c r="B163" i="9" s="1"/>
  <c r="G163" i="9"/>
  <c r="F163" i="9"/>
  <c r="H162" i="9"/>
  <c r="G162" i="9"/>
  <c r="F162" i="9"/>
  <c r="E162" i="9"/>
  <c r="B162" i="9" s="1"/>
  <c r="H161" i="9"/>
  <c r="G161" i="9"/>
  <c r="E161" i="9" s="1"/>
  <c r="B161" i="9" s="1"/>
  <c r="F161" i="9"/>
  <c r="H160" i="9"/>
  <c r="G160" i="9"/>
  <c r="E160" i="9" s="1"/>
  <c r="B160" i="9" s="1"/>
  <c r="F160" i="9"/>
  <c r="H159" i="9"/>
  <c r="E159" i="9" s="1"/>
  <c r="B159" i="9" s="1"/>
  <c r="G159" i="9"/>
  <c r="F159" i="9"/>
  <c r="H158" i="9"/>
  <c r="G158" i="9"/>
  <c r="F158" i="9"/>
  <c r="E158" i="9"/>
  <c r="B158" i="9" s="1"/>
  <c r="H157" i="9"/>
  <c r="G157" i="9"/>
  <c r="E157" i="9" s="1"/>
  <c r="B157" i="9" s="1"/>
  <c r="F157" i="9"/>
  <c r="F156" i="9"/>
  <c r="H155" i="9"/>
  <c r="E155" i="9" s="1"/>
  <c r="B155" i="9" s="1"/>
  <c r="G155" i="9"/>
  <c r="F155" i="9"/>
  <c r="H154" i="9"/>
  <c r="G154" i="9"/>
  <c r="F154" i="9"/>
  <c r="E154" i="9"/>
  <c r="B154" i="9" s="1"/>
  <c r="H153" i="9"/>
  <c r="G153" i="9"/>
  <c r="E153" i="9" s="1"/>
  <c r="B153" i="9" s="1"/>
  <c r="F153" i="9"/>
  <c r="H152" i="9"/>
  <c r="G152" i="9"/>
  <c r="E152" i="9" s="1"/>
  <c r="B152" i="9" s="1"/>
  <c r="F152" i="9"/>
  <c r="H151" i="9"/>
  <c r="E151" i="9" s="1"/>
  <c r="B151" i="9" s="1"/>
  <c r="G151" i="9"/>
  <c r="F151" i="9"/>
  <c r="H150" i="9"/>
  <c r="G150" i="9"/>
  <c r="F150" i="9"/>
  <c r="E150" i="9"/>
  <c r="B150" i="9" s="1"/>
  <c r="H149" i="9"/>
  <c r="G149" i="9"/>
  <c r="E149" i="9" s="1"/>
  <c r="B149" i="9" s="1"/>
  <c r="F149" i="9"/>
  <c r="H148" i="9"/>
  <c r="G148" i="9"/>
  <c r="E148" i="9" s="1"/>
  <c r="B148" i="9" s="1"/>
  <c r="F148" i="9"/>
  <c r="H147" i="9"/>
  <c r="E147" i="9" s="1"/>
  <c r="B147" i="9" s="1"/>
  <c r="G147" i="9"/>
  <c r="F147" i="9"/>
  <c r="H146" i="9"/>
  <c r="G146" i="9"/>
  <c r="F146" i="9"/>
  <c r="E146" i="9"/>
  <c r="B146" i="9" s="1"/>
  <c r="H145" i="9"/>
  <c r="G145" i="9"/>
  <c r="E145" i="9" s="1"/>
  <c r="B145" i="9" s="1"/>
  <c r="F145" i="9"/>
  <c r="H144" i="9"/>
  <c r="G144" i="9"/>
  <c r="E144" i="9" s="1"/>
  <c r="B144" i="9" s="1"/>
  <c r="F144" i="9"/>
  <c r="H143" i="9"/>
  <c r="E143" i="9" s="1"/>
  <c r="B143" i="9" s="1"/>
  <c r="G143" i="9"/>
  <c r="F143" i="9"/>
  <c r="H142" i="9"/>
  <c r="G142" i="9"/>
  <c r="F142" i="9"/>
  <c r="E142" i="9"/>
  <c r="B142" i="9" s="1"/>
  <c r="H141" i="9"/>
  <c r="G141" i="9"/>
  <c r="E141" i="9" s="1"/>
  <c r="B141" i="9" s="1"/>
  <c r="F141" i="9"/>
  <c r="H140" i="9"/>
  <c r="G140" i="9"/>
  <c r="E140" i="9" s="1"/>
  <c r="B140" i="9" s="1"/>
  <c r="F140" i="9"/>
  <c r="H139" i="9"/>
  <c r="E139" i="9" s="1"/>
  <c r="B139" i="9" s="1"/>
  <c r="G139" i="9"/>
  <c r="F139" i="9"/>
  <c r="H138" i="9"/>
  <c r="G138" i="9"/>
  <c r="F138" i="9"/>
  <c r="E138" i="9"/>
  <c r="B138" i="9" s="1"/>
  <c r="H137" i="9"/>
  <c r="G137" i="9"/>
  <c r="E137" i="9" s="1"/>
  <c r="B137" i="9" s="1"/>
  <c r="F137" i="9"/>
  <c r="H136" i="9"/>
  <c r="G136" i="9"/>
  <c r="E136" i="9" s="1"/>
  <c r="B136" i="9" s="1"/>
  <c r="F136" i="9"/>
  <c r="H135" i="9"/>
  <c r="E135" i="9" s="1"/>
  <c r="B135" i="9" s="1"/>
  <c r="G135" i="9"/>
  <c r="F135" i="9"/>
  <c r="H134" i="9"/>
  <c r="G134" i="9"/>
  <c r="F134" i="9"/>
  <c r="E134" i="9"/>
  <c r="B134" i="9" s="1"/>
  <c r="H133" i="9"/>
  <c r="G133" i="9"/>
  <c r="E133" i="9" s="1"/>
  <c r="B133" i="9" s="1"/>
  <c r="F133" i="9"/>
  <c r="H132" i="9"/>
  <c r="G132" i="9"/>
  <c r="E132" i="9" s="1"/>
  <c r="B132" i="9" s="1"/>
  <c r="F132" i="9"/>
  <c r="H131" i="9"/>
  <c r="E131" i="9" s="1"/>
  <c r="B131" i="9" s="1"/>
  <c r="G131" i="9"/>
  <c r="F131" i="9"/>
  <c r="H130" i="9"/>
  <c r="G130" i="9"/>
  <c r="F130" i="9"/>
  <c r="E130" i="9"/>
  <c r="B130" i="9" s="1"/>
  <c r="H129" i="9"/>
  <c r="G129" i="9"/>
  <c r="E129" i="9" s="1"/>
  <c r="B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E123" i="9" s="1"/>
  <c r="B123" i="9" s="1"/>
  <c r="G123" i="9"/>
  <c r="F123" i="9"/>
  <c r="H122" i="9"/>
  <c r="G122" i="9"/>
  <c r="F122" i="9"/>
  <c r="E122" i="9"/>
  <c r="B122" i="9" s="1"/>
  <c r="H121" i="9"/>
  <c r="G121" i="9"/>
  <c r="E121" i="9" s="1"/>
  <c r="B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E115" i="9" s="1"/>
  <c r="B115" i="9" s="1"/>
  <c r="G115" i="9"/>
  <c r="F115" i="9"/>
  <c r="H114" i="9"/>
  <c r="G114" i="9"/>
  <c r="F114" i="9"/>
  <c r="E114" i="9"/>
  <c r="B114" i="9" s="1"/>
  <c r="H113" i="9"/>
  <c r="G113" i="9"/>
  <c r="E113" i="9" s="1"/>
  <c r="B113" i="9" s="1"/>
  <c r="F113" i="9"/>
  <c r="H112" i="9"/>
  <c r="G112" i="9"/>
  <c r="E112" i="9" s="1"/>
  <c r="B112" i="9" s="1"/>
  <c r="F112" i="9"/>
  <c r="H111" i="9"/>
  <c r="E111" i="9" s="1"/>
  <c r="B111" i="9" s="1"/>
  <c r="G111" i="9"/>
  <c r="F111" i="9"/>
  <c r="H110" i="9"/>
  <c r="G110" i="9"/>
  <c r="F110" i="9"/>
  <c r="E110" i="9"/>
  <c r="B110" i="9" s="1"/>
  <c r="H109" i="9"/>
  <c r="G109" i="9"/>
  <c r="E109" i="9" s="1"/>
  <c r="B109" i="9" s="1"/>
  <c r="F109" i="9"/>
  <c r="H108" i="9"/>
  <c r="G108" i="9"/>
  <c r="E108" i="9" s="1"/>
  <c r="B108" i="9" s="1"/>
  <c r="F108" i="9"/>
  <c r="H107" i="9"/>
  <c r="E107" i="9" s="1"/>
  <c r="B107" i="9" s="1"/>
  <c r="G107" i="9"/>
  <c r="F107" i="9"/>
  <c r="H106" i="9"/>
  <c r="G106" i="9"/>
  <c r="F106" i="9"/>
  <c r="E106" i="9"/>
  <c r="B106" i="9" s="1"/>
  <c r="H105" i="9"/>
  <c r="G105" i="9"/>
  <c r="E105" i="9" s="1"/>
  <c r="B105" i="9" s="1"/>
  <c r="F105" i="9"/>
  <c r="H104" i="9"/>
  <c r="G104" i="9"/>
  <c r="E104" i="9" s="1"/>
  <c r="B104" i="9" s="1"/>
  <c r="F104" i="9"/>
  <c r="H103" i="9"/>
  <c r="E103" i="9" s="1"/>
  <c r="B103" i="9" s="1"/>
  <c r="G103" i="9"/>
  <c r="F103" i="9"/>
  <c r="H102" i="9"/>
  <c r="G102" i="9"/>
  <c r="F102" i="9"/>
  <c r="E102" i="9"/>
  <c r="B102" i="9" s="1"/>
  <c r="H101" i="9"/>
  <c r="G101" i="9"/>
  <c r="E101" i="9" s="1"/>
  <c r="B101" i="9" s="1"/>
  <c r="F101" i="9"/>
  <c r="H100" i="9"/>
  <c r="G100" i="9"/>
  <c r="E100" i="9" s="1"/>
  <c r="B100" i="9" s="1"/>
  <c r="F100" i="9"/>
  <c r="H99" i="9"/>
  <c r="G99" i="9"/>
  <c r="E99" i="9" s="1"/>
  <c r="B99" i="9" s="1"/>
  <c r="F99" i="9"/>
  <c r="H98" i="9"/>
  <c r="G98" i="9"/>
  <c r="F98" i="9"/>
  <c r="E98" i="9"/>
  <c r="B98" i="9" s="1"/>
  <c r="H97" i="9"/>
  <c r="G97" i="9"/>
  <c r="F97" i="9"/>
  <c r="E97" i="9"/>
  <c r="B97" i="9" s="1"/>
  <c r="H96" i="9"/>
  <c r="G96" i="9"/>
  <c r="E96" i="9" s="1"/>
  <c r="B96" i="9" s="1"/>
  <c r="F96" i="9"/>
  <c r="H95" i="9"/>
  <c r="G95" i="9"/>
  <c r="E95" i="9" s="1"/>
  <c r="B95" i="9" s="1"/>
  <c r="F95" i="9"/>
  <c r="H94" i="9"/>
  <c r="G94" i="9"/>
  <c r="F94" i="9"/>
  <c r="E94" i="9"/>
  <c r="B94" i="9" s="1"/>
  <c r="H93" i="9"/>
  <c r="G93" i="9"/>
  <c r="F93" i="9"/>
  <c r="E93" i="9"/>
  <c r="B93" i="9" s="1"/>
  <c r="H92" i="9"/>
  <c r="G92" i="9"/>
  <c r="E92" i="9" s="1"/>
  <c r="B92" i="9" s="1"/>
  <c r="F92" i="9"/>
  <c r="H91" i="9"/>
  <c r="G91" i="9"/>
  <c r="E91" i="9" s="1"/>
  <c r="B91" i="9" s="1"/>
  <c r="F91" i="9"/>
  <c r="H90" i="9"/>
  <c r="G90" i="9"/>
  <c r="F90" i="9"/>
  <c r="E90" i="9"/>
  <c r="B90" i="9" s="1"/>
  <c r="H89" i="9"/>
  <c r="G89" i="9"/>
  <c r="E89" i="9" s="1"/>
  <c r="B89" i="9" s="1"/>
  <c r="F89" i="9"/>
  <c r="H88" i="9"/>
  <c r="G88" i="9"/>
  <c r="E88" i="9" s="1"/>
  <c r="B88" i="9" s="1"/>
  <c r="F88" i="9"/>
  <c r="H87" i="9"/>
  <c r="G87" i="9"/>
  <c r="E87" i="9" s="1"/>
  <c r="B87" i="9" s="1"/>
  <c r="F87" i="9"/>
  <c r="H86" i="9"/>
  <c r="G86" i="9"/>
  <c r="F86" i="9"/>
  <c r="E86" i="9"/>
  <c r="B86" i="9" s="1"/>
  <c r="H85" i="9"/>
  <c r="G85" i="9"/>
  <c r="E85" i="9" s="1"/>
  <c r="B85" i="9" s="1"/>
  <c r="F85" i="9"/>
  <c r="H84" i="9"/>
  <c r="G84" i="9"/>
  <c r="E84" i="9" s="1"/>
  <c r="B84" i="9" s="1"/>
  <c r="F84" i="9"/>
  <c r="H83" i="9"/>
  <c r="E83" i="9" s="1"/>
  <c r="B83" i="9" s="1"/>
  <c r="G83" i="9"/>
  <c r="F83" i="9"/>
  <c r="H82" i="9"/>
  <c r="G82" i="9"/>
  <c r="F82" i="9"/>
  <c r="E82" i="9"/>
  <c r="B82" i="9" s="1"/>
  <c r="H81" i="9"/>
  <c r="G81" i="9"/>
  <c r="E81" i="9" s="1"/>
  <c r="B81" i="9" s="1"/>
  <c r="F81" i="9"/>
  <c r="H80" i="9"/>
  <c r="G80" i="9"/>
  <c r="E80" i="9" s="1"/>
  <c r="B80" i="9" s="1"/>
  <c r="F80" i="9"/>
  <c r="H79" i="9"/>
  <c r="E79" i="9" s="1"/>
  <c r="B79" i="9" s="1"/>
  <c r="G79" i="9"/>
  <c r="F79" i="9"/>
  <c r="H78" i="9"/>
  <c r="G78" i="9"/>
  <c r="F78" i="9"/>
  <c r="E78" i="9"/>
  <c r="B78" i="9" s="1"/>
  <c r="H77" i="9"/>
  <c r="G77" i="9"/>
  <c r="E77" i="9" s="1"/>
  <c r="B77" i="9" s="1"/>
  <c r="F77" i="9"/>
  <c r="H76" i="9"/>
  <c r="G76" i="9"/>
  <c r="E76" i="9" s="1"/>
  <c r="B76" i="9" s="1"/>
  <c r="F76" i="9"/>
  <c r="H75" i="9"/>
  <c r="E75" i="9" s="1"/>
  <c r="B75" i="9" s="1"/>
  <c r="G75" i="9"/>
  <c r="F75" i="9"/>
  <c r="H74" i="9"/>
  <c r="G74" i="9"/>
  <c r="F74" i="9"/>
  <c r="E74" i="9"/>
  <c r="B74" i="9" s="1"/>
  <c r="H73" i="9"/>
  <c r="G73" i="9"/>
  <c r="E73" i="9" s="1"/>
  <c r="B73" i="9" s="1"/>
  <c r="F73" i="9"/>
  <c r="H72" i="9"/>
  <c r="G72" i="9"/>
  <c r="E72" i="9" s="1"/>
  <c r="B72" i="9" s="1"/>
  <c r="F72" i="9"/>
  <c r="H71" i="9"/>
  <c r="E71" i="9" s="1"/>
  <c r="B71" i="9" s="1"/>
  <c r="G71" i="9"/>
  <c r="F71" i="9"/>
  <c r="H70" i="9"/>
  <c r="G70" i="9"/>
  <c r="F70" i="9"/>
  <c r="E70" i="9"/>
  <c r="B70" i="9" s="1"/>
  <c r="H69" i="9"/>
  <c r="G69" i="9"/>
  <c r="E69" i="9" s="1"/>
  <c r="B69" i="9" s="1"/>
  <c r="F69" i="9"/>
  <c r="H68" i="9"/>
  <c r="G68" i="9"/>
  <c r="E68" i="9" s="1"/>
  <c r="B68" i="9" s="1"/>
  <c r="F68" i="9"/>
  <c r="H67" i="9"/>
  <c r="E67" i="9" s="1"/>
  <c r="B67" i="9" s="1"/>
  <c r="G67" i="9"/>
  <c r="F67" i="9"/>
  <c r="H66" i="9"/>
  <c r="G66" i="9"/>
  <c r="F66" i="9"/>
  <c r="E66" i="9"/>
  <c r="B66" i="9" s="1"/>
  <c r="H65" i="9"/>
  <c r="G65" i="9"/>
  <c r="E65" i="9" s="1"/>
  <c r="B65" i="9" s="1"/>
  <c r="F65" i="9"/>
  <c r="H64" i="9"/>
  <c r="G64" i="9"/>
  <c r="E64" i="9" s="1"/>
  <c r="B64" i="9" s="1"/>
  <c r="F64" i="9"/>
  <c r="H63" i="9"/>
  <c r="E63" i="9" s="1"/>
  <c r="B63" i="9" s="1"/>
  <c r="G63" i="9"/>
  <c r="F63" i="9"/>
  <c r="H62" i="9"/>
  <c r="G62" i="9"/>
  <c r="F62" i="9"/>
  <c r="E62" i="9"/>
  <c r="B62" i="9" s="1"/>
  <c r="H61" i="9"/>
  <c r="G61" i="9"/>
  <c r="E61" i="9" s="1"/>
  <c r="B61" i="9" s="1"/>
  <c r="F61" i="9"/>
  <c r="H60" i="9"/>
  <c r="G60" i="9"/>
  <c r="E60" i="9" s="1"/>
  <c r="B60" i="9" s="1"/>
  <c r="F60" i="9"/>
  <c r="H59" i="9"/>
  <c r="E59" i="9" s="1"/>
  <c r="B59" i="9" s="1"/>
  <c r="G59" i="9"/>
  <c r="F59" i="9"/>
  <c r="H58" i="9"/>
  <c r="G58" i="9"/>
  <c r="F58" i="9"/>
  <c r="E58" i="9"/>
  <c r="B58" i="9" s="1"/>
  <c r="H57" i="9"/>
  <c r="G57" i="9"/>
  <c r="E57" i="9" s="1"/>
  <c r="B57" i="9" s="1"/>
  <c r="F57" i="9"/>
  <c r="H56" i="9"/>
  <c r="G56" i="9"/>
  <c r="E56" i="9" s="1"/>
  <c r="B56" i="9" s="1"/>
  <c r="F56" i="9"/>
  <c r="H55" i="9"/>
  <c r="G55" i="9"/>
  <c r="F55" i="9"/>
  <c r="H54" i="9"/>
  <c r="E54" i="9" s="1"/>
  <c r="B54" i="9" s="1"/>
  <c r="G54" i="9"/>
  <c r="F54" i="9"/>
  <c r="H53" i="9"/>
  <c r="G53" i="9"/>
  <c r="F53" i="9"/>
  <c r="E53" i="9"/>
  <c r="B53" i="9" s="1"/>
  <c r="H52" i="9"/>
  <c r="G52" i="9"/>
  <c r="F52" i="9"/>
  <c r="H51" i="9"/>
  <c r="G51" i="9"/>
  <c r="F51" i="9"/>
  <c r="H50" i="9"/>
  <c r="E50" i="9" s="1"/>
  <c r="B50" i="9" s="1"/>
  <c r="G50" i="9"/>
  <c r="F50" i="9"/>
  <c r="H49" i="9"/>
  <c r="E49" i="9" s="1"/>
  <c r="B49" i="9" s="1"/>
  <c r="G49" i="9"/>
  <c r="F49" i="9"/>
  <c r="H48" i="9"/>
  <c r="G48" i="9"/>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G42" i="9"/>
  <c r="F42" i="9"/>
  <c r="E42" i="9"/>
  <c r="B42" i="9" s="1"/>
  <c r="H41" i="9"/>
  <c r="G41" i="9"/>
  <c r="F41" i="9"/>
  <c r="E41" i="9"/>
  <c r="B41" i="9" s="1"/>
  <c r="H40" i="9"/>
  <c r="G40" i="9"/>
  <c r="E40" i="9" s="1"/>
  <c r="B40" i="9" s="1"/>
  <c r="F40" i="9"/>
  <c r="H39" i="9"/>
  <c r="G39" i="9"/>
  <c r="E39" i="9" s="1"/>
  <c r="B39" i="9" s="1"/>
  <c r="F39" i="9"/>
  <c r="H38" i="9"/>
  <c r="G38" i="9"/>
  <c r="F38" i="9"/>
  <c r="E38" i="9"/>
  <c r="B38" i="9" s="1"/>
  <c r="H37" i="9"/>
  <c r="G37" i="9"/>
  <c r="E37" i="9" s="1"/>
  <c r="B37" i="9" s="1"/>
  <c r="F37" i="9"/>
  <c r="H36" i="9"/>
  <c r="G36" i="9"/>
  <c r="E36" i="9" s="1"/>
  <c r="B36" i="9" s="1"/>
  <c r="F36" i="9"/>
  <c r="H35" i="9"/>
  <c r="E35" i="9" s="1"/>
  <c r="B35" i="9" s="1"/>
  <c r="G35" i="9"/>
  <c r="F35" i="9"/>
  <c r="H34" i="9"/>
  <c r="G34" i="9"/>
  <c r="F34" i="9"/>
  <c r="E34" i="9"/>
  <c r="B34" i="9" s="1"/>
  <c r="H33" i="9"/>
  <c r="G33" i="9"/>
  <c r="E33" i="9" s="1"/>
  <c r="B33" i="9" s="1"/>
  <c r="F33" i="9"/>
  <c r="H32" i="9"/>
  <c r="G32" i="9"/>
  <c r="E32" i="9" s="1"/>
  <c r="B32" i="9" s="1"/>
  <c r="F32" i="9"/>
  <c r="H31" i="9"/>
  <c r="E31" i="9" s="1"/>
  <c r="B31" i="9" s="1"/>
  <c r="G31" i="9"/>
  <c r="F31" i="9"/>
  <c r="H30" i="9"/>
  <c r="G30" i="9"/>
  <c r="F30" i="9"/>
  <c r="E30" i="9"/>
  <c r="B30" i="9" s="1"/>
  <c r="H29" i="9"/>
  <c r="G29" i="9"/>
  <c r="E29" i="9" s="1"/>
  <c r="B29" i="9" s="1"/>
  <c r="F29" i="9"/>
  <c r="H28" i="9"/>
  <c r="G28" i="9"/>
  <c r="E28" i="9" s="1"/>
  <c r="B28" i="9" s="1"/>
  <c r="F28" i="9"/>
  <c r="H27" i="9"/>
  <c r="E27" i="9" s="1"/>
  <c r="B27" i="9" s="1"/>
  <c r="G27" i="9"/>
  <c r="F27" i="9"/>
  <c r="H26" i="9"/>
  <c r="E26" i="9" s="1"/>
  <c r="B26" i="9" s="1"/>
  <c r="G26" i="9"/>
  <c r="F26" i="9"/>
  <c r="H25" i="9"/>
  <c r="E25" i="9" s="1"/>
  <c r="B25" i="9" s="1"/>
  <c r="G25" i="9"/>
  <c r="F25" i="9"/>
  <c r="F24" i="9"/>
  <c r="F4" i="9"/>
  <c r="O3" i="9"/>
  <c r="G296" i="9" s="1"/>
  <c r="I3" i="9"/>
  <c r="H3" i="9"/>
  <c r="G3" i="9"/>
  <c r="D104" i="8"/>
  <c r="D97" i="8"/>
  <c r="D92" i="8"/>
  <c r="D87" i="8"/>
  <c r="D82" i="8"/>
  <c r="D77" i="8"/>
  <c r="D72" i="8"/>
  <c r="D67" i="8"/>
  <c r="D62" i="8"/>
  <c r="D57" i="8"/>
  <c r="D52" i="8"/>
  <c r="D51" i="8"/>
  <c r="D46" i="8"/>
  <c r="D37" i="8"/>
  <c r="D27" i="8"/>
  <c r="D25" i="8" s="1"/>
  <c r="C1602" i="1" s="1"/>
  <c r="D18" i="8"/>
  <c r="D8" i="8"/>
  <c r="D6" i="8" s="1"/>
  <c r="E44" i="7"/>
  <c r="D44" i="7"/>
  <c r="E39" i="7"/>
  <c r="E38" i="7" s="1"/>
  <c r="D39" i="7"/>
  <c r="D38" i="7" s="1"/>
  <c r="E30" i="7"/>
  <c r="D30" i="7"/>
  <c r="E23" i="7"/>
  <c r="E22" i="7" s="1"/>
  <c r="D23" i="7"/>
  <c r="D22" i="7"/>
  <c r="E14" i="7"/>
  <c r="D14" i="7"/>
  <c r="E7" i="7"/>
  <c r="E6" i="7" s="1"/>
  <c r="D7" i="7"/>
  <c r="D6" i="7"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E115" i="6"/>
  <c r="D1511" i="1" s="1"/>
  <c r="D115" i="6"/>
  <c r="F113" i="6"/>
  <c r="F112" i="6"/>
  <c r="F111" i="6"/>
  <c r="F110" i="6"/>
  <c r="F109" i="6"/>
  <c r="F108" i="6"/>
  <c r="E107" i="6"/>
  <c r="D107" i="6"/>
  <c r="F107" i="6" s="1"/>
  <c r="F106" i="6"/>
  <c r="F105" i="6"/>
  <c r="F104" i="6"/>
  <c r="F103" i="6"/>
  <c r="F102" i="6"/>
  <c r="F101" i="6"/>
  <c r="F100" i="6"/>
  <c r="F99" i="6"/>
  <c r="E99" i="6"/>
  <c r="E89" i="6" s="1"/>
  <c r="D99" i="6"/>
  <c r="F98" i="6"/>
  <c r="F97" i="6"/>
  <c r="F96" i="6"/>
  <c r="F95" i="6"/>
  <c r="E94" i="6"/>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1300" i="1" s="1"/>
  <c r="D297" i="5"/>
  <c r="F295" i="5"/>
  <c r="F294" i="5"/>
  <c r="F293" i="5"/>
  <c r="F292" i="5"/>
  <c r="F291" i="5"/>
  <c r="E291" i="5"/>
  <c r="D291" i="5"/>
  <c r="F290" i="5"/>
  <c r="F289" i="5"/>
  <c r="F288" i="5"/>
  <c r="F287" i="5"/>
  <c r="F286" i="5"/>
  <c r="F285" i="5"/>
  <c r="F284" i="5"/>
  <c r="F283" i="5"/>
  <c r="F282" i="5"/>
  <c r="F281" i="5"/>
  <c r="F280" i="5"/>
  <c r="F279" i="5"/>
  <c r="F278" i="5"/>
  <c r="F277" i="5"/>
  <c r="E277" i="5"/>
  <c r="E274" i="5" s="1"/>
  <c r="D1278" i="1" s="1"/>
  <c r="D277" i="5"/>
  <c r="F276" i="5"/>
  <c r="F275" i="5"/>
  <c r="D274" i="5"/>
  <c r="F274" i="5" s="1"/>
  <c r="F273" i="5"/>
  <c r="F272" i="5"/>
  <c r="F271" i="5"/>
  <c r="F270" i="5"/>
  <c r="F269" i="5"/>
  <c r="F268" i="5"/>
  <c r="F267" i="5"/>
  <c r="F266" i="5"/>
  <c r="F265" i="5"/>
  <c r="F264" i="5"/>
  <c r="E264" i="5"/>
  <c r="D264" i="5"/>
  <c r="F263" i="5"/>
  <c r="F262" i="5"/>
  <c r="F261" i="5"/>
  <c r="E260" i="5"/>
  <c r="D1264" i="1" s="1"/>
  <c r="H1264" i="1" s="1"/>
  <c r="D260" i="5"/>
  <c r="F259" i="5"/>
  <c r="F258" i="5"/>
  <c r="F257" i="5"/>
  <c r="E256" i="5"/>
  <c r="D256" i="5"/>
  <c r="F254" i="5"/>
  <c r="F253" i="5"/>
  <c r="E252" i="5"/>
  <c r="D1256" i="1" s="1"/>
  <c r="H1256" i="1" s="1"/>
  <c r="D252" i="5"/>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F220" i="5"/>
  <c r="E220" i="5"/>
  <c r="D220" i="5"/>
  <c r="D219" i="5" s="1"/>
  <c r="E219" i="5"/>
  <c r="H339" i="9" s="1"/>
  <c r="F218" i="5"/>
  <c r="F217" i="5"/>
  <c r="F216" i="5"/>
  <c r="F215" i="5"/>
  <c r="F214" i="5"/>
  <c r="F213" i="5"/>
  <c r="F212" i="5"/>
  <c r="E211" i="5"/>
  <c r="D211" i="5"/>
  <c r="F211" i="5" s="1"/>
  <c r="F210" i="5"/>
  <c r="F209" i="5"/>
  <c r="F208" i="5"/>
  <c r="F207" i="5"/>
  <c r="F206" i="5"/>
  <c r="F205" i="5"/>
  <c r="E204" i="5"/>
  <c r="D204" i="5"/>
  <c r="E203" i="5"/>
  <c r="H338" i="9" s="1"/>
  <c r="F202" i="5"/>
  <c r="F201" i="5"/>
  <c r="F200" i="5"/>
  <c r="F199" i="5"/>
  <c r="F198" i="5"/>
  <c r="E197" i="5"/>
  <c r="H337" i="9" s="1"/>
  <c r="D197" i="5"/>
  <c r="G337" i="9" s="1"/>
  <c r="F196" i="5"/>
  <c r="F195" i="5"/>
  <c r="F194" i="5"/>
  <c r="F193" i="5"/>
  <c r="F192" i="5"/>
  <c r="F191" i="5"/>
  <c r="F190" i="5"/>
  <c r="F189" i="5"/>
  <c r="F188" i="5"/>
  <c r="F187" i="5"/>
  <c r="E186" i="5"/>
  <c r="D186" i="5"/>
  <c r="F186" i="5" s="1"/>
  <c r="F185" i="5"/>
  <c r="F184" i="5"/>
  <c r="F183" i="5"/>
  <c r="F182" i="5"/>
  <c r="E181" i="5"/>
  <c r="E178" i="5" s="1"/>
  <c r="D181" i="5"/>
  <c r="F181" i="5" s="1"/>
  <c r="F180" i="5"/>
  <c r="F179" i="5"/>
  <c r="D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D147"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E120" i="5"/>
  <c r="E119" i="5" s="1"/>
  <c r="D120" i="5"/>
  <c r="F120" i="5" s="1"/>
  <c r="F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E88" i="5"/>
  <c r="F87" i="5"/>
  <c r="F86" i="5"/>
  <c r="F85" i="5"/>
  <c r="F84" i="5"/>
  <c r="F83" i="5"/>
  <c r="E82" i="5"/>
  <c r="D82" i="5"/>
  <c r="F82" i="5" s="1"/>
  <c r="F81" i="5"/>
  <c r="F80" i="5"/>
  <c r="F79" i="5"/>
  <c r="F78" i="5"/>
  <c r="F77" i="5"/>
  <c r="E76" i="5"/>
  <c r="D76" i="5"/>
  <c r="F76" i="5" s="1"/>
  <c r="F75" i="5"/>
  <c r="F74" i="5"/>
  <c r="F73" i="5"/>
  <c r="F72" i="5"/>
  <c r="E71" i="5"/>
  <c r="F71" i="5" s="1"/>
  <c r="D71" i="5"/>
  <c r="D70" i="5" s="1"/>
  <c r="E70" i="5"/>
  <c r="D1075" i="1" s="1"/>
  <c r="F68" i="5"/>
  <c r="F67" i="5"/>
  <c r="F66" i="5"/>
  <c r="F65" i="5"/>
  <c r="F64" i="5"/>
  <c r="E63" i="5"/>
  <c r="D63" i="5"/>
  <c r="F63" i="5" s="1"/>
  <c r="F62" i="5"/>
  <c r="F61" i="5"/>
  <c r="F60" i="5"/>
  <c r="F59" i="5"/>
  <c r="F58" i="5"/>
  <c r="F57" i="5"/>
  <c r="F56" i="5"/>
  <c r="E56" i="5"/>
  <c r="D56" i="5"/>
  <c r="F55" i="5"/>
  <c r="F54" i="5"/>
  <c r="F53" i="5"/>
  <c r="E52" i="5"/>
  <c r="D1057" i="1" s="1"/>
  <c r="D52" i="5"/>
  <c r="F52" i="5" s="1"/>
  <c r="F51" i="5"/>
  <c r="F50" i="5"/>
  <c r="F49" i="5"/>
  <c r="F48" i="5"/>
  <c r="F47" i="5"/>
  <c r="F46" i="5"/>
  <c r="E45" i="5"/>
  <c r="D45" i="5"/>
  <c r="F45" i="5" s="1"/>
  <c r="F44" i="5"/>
  <c r="F43" i="5"/>
  <c r="F42" i="5"/>
  <c r="F41" i="5"/>
  <c r="E41" i="5"/>
  <c r="D41" i="5"/>
  <c r="F40" i="5"/>
  <c r="F39" i="5"/>
  <c r="F38" i="5"/>
  <c r="F37" i="5"/>
  <c r="F36" i="5"/>
  <c r="E35" i="5"/>
  <c r="F35" i="5" s="1"/>
  <c r="D35" i="5"/>
  <c r="F34" i="5"/>
  <c r="F33" i="5"/>
  <c r="F32" i="5"/>
  <c r="F31" i="5"/>
  <c r="F30" i="5"/>
  <c r="F29" i="5"/>
  <c r="E29" i="5"/>
  <c r="D29" i="5"/>
  <c r="F28" i="5"/>
  <c r="F27" i="5"/>
  <c r="F26" i="5"/>
  <c r="F25" i="5"/>
  <c r="F24" i="5"/>
  <c r="F23" i="5"/>
  <c r="F22" i="5"/>
  <c r="F21" i="5"/>
  <c r="F20" i="5"/>
  <c r="E19" i="5"/>
  <c r="F19" i="5" s="1"/>
  <c r="D19" i="5"/>
  <c r="F18" i="5"/>
  <c r="F17" i="5"/>
  <c r="F16" i="5"/>
  <c r="F15" i="5"/>
  <c r="F14" i="5"/>
  <c r="F13" i="5"/>
  <c r="E13" i="5"/>
  <c r="D13" i="5"/>
  <c r="D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2" i="4"/>
  <c r="F631" i="4"/>
  <c r="F630" i="4"/>
  <c r="E630" i="4"/>
  <c r="E629" i="4" s="1"/>
  <c r="D630"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H156" i="9" s="1"/>
  <c r="D607" i="4"/>
  <c r="G156" i="9" s="1"/>
  <c r="F606" i="4"/>
  <c r="F605" i="4"/>
  <c r="F604" i="4"/>
  <c r="E603" i="4"/>
  <c r="D603" i="4"/>
  <c r="F603" i="4" s="1"/>
  <c r="F602" i="4"/>
  <c r="F601" i="4"/>
  <c r="F600" i="4"/>
  <c r="F599" i="4"/>
  <c r="F598" i="4"/>
  <c r="E598" i="4"/>
  <c r="D598" i="4"/>
  <c r="F596" i="4"/>
  <c r="F595" i="4"/>
  <c r="F594" i="4"/>
  <c r="E594" i="4"/>
  <c r="D594" i="4"/>
  <c r="F593" i="4"/>
  <c r="F592" i="4"/>
  <c r="E591" i="4"/>
  <c r="D591" i="4"/>
  <c r="F591" i="4" s="1"/>
  <c r="F590" i="4"/>
  <c r="E589" i="4"/>
  <c r="D589" i="4"/>
  <c r="F589" i="4" s="1"/>
  <c r="F588" i="4"/>
  <c r="F587" i="4"/>
  <c r="F586" i="4"/>
  <c r="F585" i="4"/>
  <c r="E585" i="4"/>
  <c r="E584" i="4" s="1"/>
  <c r="D585" i="4"/>
  <c r="D584" i="4"/>
  <c r="F584" i="4" s="1"/>
  <c r="F583" i="4"/>
  <c r="F582" i="4"/>
  <c r="F581" i="4"/>
  <c r="E581" i="4"/>
  <c r="D581" i="4"/>
  <c r="F580" i="4"/>
  <c r="F579" i="4"/>
  <c r="F578" i="4"/>
  <c r="E578" i="4"/>
  <c r="D578" i="4"/>
  <c r="F577" i="4"/>
  <c r="F576" i="4"/>
  <c r="E575" i="4"/>
  <c r="D575" i="4"/>
  <c r="F575" i="4" s="1"/>
  <c r="F574" i="4"/>
  <c r="F573" i="4"/>
  <c r="E572" i="4"/>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4" i="4"/>
  <c r="F533" i="4"/>
  <c r="E532" i="4"/>
  <c r="D532" i="4"/>
  <c r="F532" i="4" s="1"/>
  <c r="F531" i="4"/>
  <c r="F530" i="4"/>
  <c r="F529" i="4"/>
  <c r="E529" i="4"/>
  <c r="E522" i="4" s="1"/>
  <c r="D529" i="4"/>
  <c r="F528" i="4"/>
  <c r="F527" i="4"/>
  <c r="F526" i="4"/>
  <c r="E526" i="4"/>
  <c r="D526" i="4"/>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E491" i="4"/>
  <c r="F490" i="4"/>
  <c r="F489" i="4"/>
  <c r="F488" i="4"/>
  <c r="E488" i="4"/>
  <c r="D488" i="4"/>
  <c r="F487" i="4"/>
  <c r="F486" i="4"/>
  <c r="E485" i="4"/>
  <c r="D485" i="4"/>
  <c r="F485" i="4" s="1"/>
  <c r="F484" i="4"/>
  <c r="F483" i="4"/>
  <c r="F482" i="4"/>
  <c r="F481" i="4"/>
  <c r="F480" i="4"/>
  <c r="E480" i="4"/>
  <c r="D480" i="4"/>
  <c r="E479" i="4"/>
  <c r="F478" i="4"/>
  <c r="F477" i="4"/>
  <c r="F476" i="4"/>
  <c r="E476" i="4"/>
  <c r="D476" i="4"/>
  <c r="F475" i="4"/>
  <c r="F474" i="4"/>
  <c r="E473" i="4"/>
  <c r="D473" i="4"/>
  <c r="F473" i="4" s="1"/>
  <c r="F472" i="4"/>
  <c r="F471" i="4"/>
  <c r="E470" i="4"/>
  <c r="D470" i="4"/>
  <c r="F470" i="4" s="1"/>
  <c r="F469" i="4"/>
  <c r="F468" i="4"/>
  <c r="F467" i="4"/>
  <c r="E467" i="4"/>
  <c r="E466" i="4"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E431" i="4"/>
  <c r="E428" i="4"/>
  <c r="D428" i="4"/>
  <c r="E427" i="4"/>
  <c r="D422" i="1" s="1"/>
  <c r="D427" i="4"/>
  <c r="D648" i="4" s="1"/>
  <c r="F426" i="4"/>
  <c r="E426" i="4"/>
  <c r="D426" i="4"/>
  <c r="D647" i="4" s="1"/>
  <c r="F647" i="4" s="1"/>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1" i="4" s="1"/>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E379" i="4"/>
  <c r="F379" i="4" s="1"/>
  <c r="D379" i="4"/>
  <c r="F378" i="4"/>
  <c r="F377" i="4"/>
  <c r="F376" i="4"/>
  <c r="F375" i="4"/>
  <c r="F374" i="4"/>
  <c r="E374" i="4"/>
  <c r="D374" i="4"/>
  <c r="F372" i="4"/>
  <c r="F371" i="4"/>
  <c r="F370" i="4"/>
  <c r="F369" i="4"/>
  <c r="F368" i="4"/>
  <c r="F367" i="4"/>
  <c r="F366" i="4"/>
  <c r="E366" i="4"/>
  <c r="E361" i="4" s="1"/>
  <c r="D366" i="4"/>
  <c r="F365" i="4"/>
  <c r="F364" i="4"/>
  <c r="F363" i="4"/>
  <c r="E362" i="4"/>
  <c r="D362" i="4"/>
  <c r="F362" i="4" s="1"/>
  <c r="F359" i="4"/>
  <c r="F358" i="4"/>
  <c r="E358" i="4"/>
  <c r="D358" i="4"/>
  <c r="F357" i="4"/>
  <c r="F356" i="4"/>
  <c r="F355" i="4"/>
  <c r="E355" i="4"/>
  <c r="D355" i="4"/>
  <c r="F354" i="4"/>
  <c r="E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D321" i="4"/>
  <c r="F321" i="4" s="1"/>
  <c r="F320" i="4"/>
  <c r="F319" i="4"/>
  <c r="F318" i="4"/>
  <c r="F317" i="4"/>
  <c r="F316" i="4"/>
  <c r="F315" i="4"/>
  <c r="F314" i="4"/>
  <c r="E314" i="4"/>
  <c r="E309" i="4" s="1"/>
  <c r="D314" i="4"/>
  <c r="F313" i="4"/>
  <c r="F312" i="4"/>
  <c r="F311" i="4"/>
  <c r="E310" i="4"/>
  <c r="D310" i="4"/>
  <c r="F310"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2" i="4"/>
  <c r="F271" i="4"/>
  <c r="F270" i="4"/>
  <c r="F269" i="4"/>
  <c r="E269" i="4"/>
  <c r="D269" i="4"/>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E230" i="4" s="1"/>
  <c r="D237" i="4"/>
  <c r="F236" i="4"/>
  <c r="F235" i="4"/>
  <c r="F234" i="4"/>
  <c r="E234" i="4"/>
  <c r="D234" i="4"/>
  <c r="F233" i="4"/>
  <c r="F232" i="4"/>
  <c r="E231" i="4"/>
  <c r="D231" i="4"/>
  <c r="F231" i="4" s="1"/>
  <c r="F229" i="4"/>
  <c r="F228" i="4"/>
  <c r="F227" i="4"/>
  <c r="F226" i="4"/>
  <c r="F225" i="4"/>
  <c r="E225" i="4"/>
  <c r="D225" i="4"/>
  <c r="F224" i="4"/>
  <c r="F223" i="4"/>
  <c r="F222" i="4"/>
  <c r="E222" i="4"/>
  <c r="D222" i="4"/>
  <c r="F221" i="4"/>
  <c r="E221" i="4"/>
  <c r="D221" i="4"/>
  <c r="F220" i="4"/>
  <c r="F219" i="4"/>
  <c r="F218" i="4"/>
  <c r="F217" i="4"/>
  <c r="E216" i="4"/>
  <c r="D216" i="4"/>
  <c r="F215" i="4"/>
  <c r="F214" i="4"/>
  <c r="F213" i="4"/>
  <c r="F212" i="4"/>
  <c r="F211" i="4"/>
  <c r="F210" i="4"/>
  <c r="F209" i="4"/>
  <c r="F208" i="4"/>
  <c r="E208" i="4"/>
  <c r="D208" i="4"/>
  <c r="F207" i="4"/>
  <c r="F206" i="4"/>
  <c r="F205" i="4"/>
  <c r="F204" i="4"/>
  <c r="F203" i="4"/>
  <c r="E203" i="4"/>
  <c r="E202" i="4" s="1"/>
  <c r="D203"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1" i="1" s="1"/>
  <c r="D165" i="4"/>
  <c r="F163" i="4"/>
  <c r="F162" i="4"/>
  <c r="F161" i="4"/>
  <c r="E160" i="4"/>
  <c r="D160" i="4"/>
  <c r="F159" i="4"/>
  <c r="F158" i="4"/>
  <c r="F157" i="4"/>
  <c r="F156" i="4"/>
  <c r="F155" i="4"/>
  <c r="E154" i="4"/>
  <c r="E153" i="4" s="1"/>
  <c r="D149" i="1" s="1"/>
  <c r="D154" i="4"/>
  <c r="F151" i="4"/>
  <c r="F150" i="4"/>
  <c r="F149" i="4"/>
  <c r="F148" i="4"/>
  <c r="F147" i="4"/>
  <c r="F146" i="4"/>
  <c r="F145" i="4"/>
  <c r="F144" i="4"/>
  <c r="F143" i="4"/>
  <c r="F142" i="4"/>
  <c r="E141" i="4"/>
  <c r="D141" i="4"/>
  <c r="F141" i="4" s="1"/>
  <c r="E140" i="4"/>
  <c r="F139" i="4"/>
  <c r="F138" i="4"/>
  <c r="F137" i="4"/>
  <c r="F136" i="4"/>
  <c r="E135" i="4"/>
  <c r="D135" i="4"/>
  <c r="D134" i="4"/>
  <c r="F133" i="4"/>
  <c r="F132" i="4"/>
  <c r="F131" i="4"/>
  <c r="F130" i="4"/>
  <c r="E129" i="4"/>
  <c r="D129" i="4"/>
  <c r="F129" i="4" s="1"/>
  <c r="F128" i="4"/>
  <c r="F127" i="4"/>
  <c r="E126" i="4"/>
  <c r="E125" i="4" s="1"/>
  <c r="D126" i="4"/>
  <c r="F124" i="4"/>
  <c r="F123" i="4"/>
  <c r="F122" i="4"/>
  <c r="F121" i="4"/>
  <c r="F120" i="4"/>
  <c r="E120" i="4"/>
  <c r="D120" i="4"/>
  <c r="F119" i="4"/>
  <c r="F118" i="4"/>
  <c r="F117" i="4"/>
  <c r="F116" i="4"/>
  <c r="F115" i="4"/>
  <c r="F114" i="4"/>
  <c r="F113" i="4"/>
  <c r="E112" i="4"/>
  <c r="D108" i="1" s="1"/>
  <c r="D112" i="4"/>
  <c r="F111" i="4"/>
  <c r="F110" i="4"/>
  <c r="F109" i="4"/>
  <c r="F108" i="4"/>
  <c r="E107" i="4"/>
  <c r="D107" i="4"/>
  <c r="F107" i="4" s="1"/>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E83" i="4"/>
  <c r="D83" i="4"/>
  <c r="F83" i="4" s="1"/>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E49" i="4" s="1"/>
  <c r="D50" i="4"/>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H34"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H1686" i="1"/>
  <c r="G1686" i="1"/>
  <c r="C1686" i="1"/>
  <c r="G1685" i="1"/>
  <c r="C1685" i="1"/>
  <c r="H1685" i="1" s="1"/>
  <c r="C1684" i="1"/>
  <c r="H1683" i="1"/>
  <c r="C1683" i="1"/>
  <c r="G1683" i="1" s="1"/>
  <c r="H1682" i="1"/>
  <c r="G1682" i="1"/>
  <c r="C1682" i="1"/>
  <c r="C1681" i="1"/>
  <c r="H1681" i="1" s="1"/>
  <c r="C1680" i="1"/>
  <c r="H1679" i="1"/>
  <c r="C1679" i="1"/>
  <c r="G1679" i="1" s="1"/>
  <c r="H1678" i="1"/>
  <c r="G1678" i="1"/>
  <c r="C1678" i="1"/>
  <c r="G1677" i="1"/>
  <c r="C1677" i="1"/>
  <c r="H1677" i="1" s="1"/>
  <c r="C1676" i="1"/>
  <c r="H1675" i="1"/>
  <c r="C1675" i="1"/>
  <c r="G1675" i="1" s="1"/>
  <c r="H1674" i="1"/>
  <c r="G1674" i="1"/>
  <c r="C1674" i="1"/>
  <c r="G1673" i="1"/>
  <c r="C1673" i="1"/>
  <c r="H1673" i="1" s="1"/>
  <c r="C1672" i="1"/>
  <c r="H1671" i="1"/>
  <c r="C1671" i="1"/>
  <c r="G1671" i="1" s="1"/>
  <c r="H1670" i="1"/>
  <c r="G1670" i="1"/>
  <c r="C1670" i="1"/>
  <c r="G1669" i="1"/>
  <c r="C1669" i="1"/>
  <c r="H1669" i="1" s="1"/>
  <c r="C1668" i="1"/>
  <c r="H1667" i="1"/>
  <c r="C1667" i="1"/>
  <c r="G1667" i="1" s="1"/>
  <c r="H1666" i="1"/>
  <c r="G1666" i="1"/>
  <c r="C1666" i="1"/>
  <c r="G1665" i="1"/>
  <c r="C1665" i="1"/>
  <c r="H1665" i="1" s="1"/>
  <c r="C1664" i="1"/>
  <c r="H1663" i="1"/>
  <c r="C1663" i="1"/>
  <c r="G1663" i="1" s="1"/>
  <c r="H1662" i="1"/>
  <c r="G1662" i="1"/>
  <c r="C1662" i="1"/>
  <c r="G1661" i="1"/>
  <c r="C1661" i="1"/>
  <c r="H1661" i="1" s="1"/>
  <c r="C1660" i="1"/>
  <c r="H1659" i="1"/>
  <c r="C1659" i="1"/>
  <c r="G1659" i="1" s="1"/>
  <c r="H1658" i="1"/>
  <c r="G1658" i="1"/>
  <c r="C1658" i="1"/>
  <c r="G1657" i="1"/>
  <c r="C1657" i="1"/>
  <c r="H1657" i="1" s="1"/>
  <c r="C1656" i="1"/>
  <c r="H1655" i="1"/>
  <c r="C1655" i="1"/>
  <c r="G1655" i="1" s="1"/>
  <c r="H1654" i="1"/>
  <c r="G1654" i="1"/>
  <c r="C1654" i="1"/>
  <c r="G1653" i="1"/>
  <c r="C1653" i="1"/>
  <c r="H1653" i="1" s="1"/>
  <c r="C1652" i="1"/>
  <c r="H1651" i="1"/>
  <c r="C1651" i="1"/>
  <c r="G1651" i="1" s="1"/>
  <c r="H1650" i="1"/>
  <c r="G1650" i="1"/>
  <c r="C1650" i="1"/>
  <c r="C1649" i="1"/>
  <c r="H1649" i="1" s="1"/>
  <c r="C1648" i="1"/>
  <c r="H1647" i="1"/>
  <c r="C1647" i="1"/>
  <c r="G1647" i="1" s="1"/>
  <c r="H1646" i="1"/>
  <c r="G1646" i="1"/>
  <c r="C1646" i="1"/>
  <c r="C1645" i="1"/>
  <c r="H1645" i="1" s="1"/>
  <c r="C1644" i="1"/>
  <c r="H1643" i="1"/>
  <c r="C1643" i="1"/>
  <c r="G1643" i="1" s="1"/>
  <c r="H1642" i="1"/>
  <c r="G1642" i="1"/>
  <c r="C1642" i="1"/>
  <c r="C1641" i="1"/>
  <c r="H1641" i="1" s="1"/>
  <c r="C1640" i="1"/>
  <c r="H1639" i="1"/>
  <c r="C1639" i="1"/>
  <c r="G1639" i="1" s="1"/>
  <c r="H1638" i="1"/>
  <c r="G1638" i="1"/>
  <c r="C1638" i="1"/>
  <c r="C1637" i="1"/>
  <c r="H1637" i="1" s="1"/>
  <c r="C1636" i="1"/>
  <c r="H1635" i="1"/>
  <c r="C1635" i="1"/>
  <c r="G1635" i="1" s="1"/>
  <c r="C1634" i="1"/>
  <c r="H1634" i="1" s="1"/>
  <c r="C1633" i="1"/>
  <c r="H1633" i="1" s="1"/>
  <c r="C1632" i="1"/>
  <c r="H1631" i="1"/>
  <c r="C1631" i="1"/>
  <c r="G1631" i="1" s="1"/>
  <c r="H1630" i="1"/>
  <c r="G1630" i="1"/>
  <c r="C1630" i="1"/>
  <c r="C1629" i="1"/>
  <c r="H1629" i="1" s="1"/>
  <c r="C1628" i="1"/>
  <c r="H1627" i="1"/>
  <c r="C1627" i="1"/>
  <c r="G1627" i="1" s="1"/>
  <c r="H1626" i="1"/>
  <c r="G1626" i="1"/>
  <c r="C1626" i="1"/>
  <c r="C1625" i="1"/>
  <c r="H1625" i="1" s="1"/>
  <c r="C1624" i="1"/>
  <c r="H1623" i="1"/>
  <c r="C1623" i="1"/>
  <c r="G1623" i="1" s="1"/>
  <c r="C1620" i="1"/>
  <c r="H1619" i="1"/>
  <c r="C1619" i="1"/>
  <c r="G1619" i="1" s="1"/>
  <c r="H1618" i="1"/>
  <c r="G1618" i="1"/>
  <c r="C1618" i="1"/>
  <c r="C1617" i="1"/>
  <c r="H1617" i="1" s="1"/>
  <c r="C1616" i="1"/>
  <c r="H1615" i="1"/>
  <c r="C1615" i="1"/>
  <c r="G1615" i="1" s="1"/>
  <c r="H1614" i="1"/>
  <c r="G1614" i="1"/>
  <c r="C1614" i="1"/>
  <c r="C1613" i="1"/>
  <c r="H1613" i="1" s="1"/>
  <c r="C1612" i="1"/>
  <c r="H1611" i="1"/>
  <c r="C1611" i="1"/>
  <c r="G1611" i="1" s="1"/>
  <c r="H1610" i="1"/>
  <c r="G1610" i="1"/>
  <c r="C1610" i="1"/>
  <c r="C1609" i="1"/>
  <c r="H1609" i="1" s="1"/>
  <c r="C1608" i="1"/>
  <c r="C1607" i="1"/>
  <c r="G1607" i="1" s="1"/>
  <c r="C1606" i="1"/>
  <c r="H1606" i="1" s="1"/>
  <c r="C1605" i="1"/>
  <c r="H1605" i="1" s="1"/>
  <c r="H1603" i="1"/>
  <c r="C1603" i="1"/>
  <c r="G1603" i="1" s="1"/>
  <c r="G1601" i="1"/>
  <c r="C1601" i="1"/>
  <c r="H1601" i="1" s="1"/>
  <c r="C1600" i="1"/>
  <c r="H1599" i="1"/>
  <c r="C1599" i="1"/>
  <c r="G1599" i="1" s="1"/>
  <c r="H1598" i="1"/>
  <c r="G1598" i="1"/>
  <c r="C1598" i="1"/>
  <c r="G1597" i="1"/>
  <c r="C1597" i="1"/>
  <c r="H1597" i="1" s="1"/>
  <c r="C1596" i="1"/>
  <c r="H1595" i="1"/>
  <c r="C1595" i="1"/>
  <c r="G1595" i="1" s="1"/>
  <c r="C1594" i="1"/>
  <c r="H1594" i="1" s="1"/>
  <c r="G1593" i="1"/>
  <c r="C1593" i="1"/>
  <c r="H1593" i="1" s="1"/>
  <c r="C1592" i="1"/>
  <c r="H1591" i="1"/>
  <c r="C1591" i="1"/>
  <c r="G1591" i="1" s="1"/>
  <c r="H1590" i="1"/>
  <c r="G1590" i="1"/>
  <c r="C1590" i="1"/>
  <c r="G1589" i="1"/>
  <c r="C1589" i="1"/>
  <c r="H1589" i="1" s="1"/>
  <c r="C1588" i="1"/>
  <c r="C1587" i="1"/>
  <c r="G1587" i="1" s="1"/>
  <c r="G1586" i="1"/>
  <c r="C1586" i="1"/>
  <c r="H1586" i="1" s="1"/>
  <c r="C1584" i="1"/>
  <c r="C1583" i="1"/>
  <c r="G1583" i="1" s="1"/>
  <c r="H1582" i="1"/>
  <c r="G1582" i="1"/>
  <c r="C1582" i="1"/>
  <c r="D1581" i="1"/>
  <c r="C1581" i="1"/>
  <c r="J1580" i="1"/>
  <c r="D1580" i="1"/>
  <c r="G1580" i="1" s="1"/>
  <c r="I1580" i="1" s="1"/>
  <c r="C1580" i="1"/>
  <c r="H1580" i="1" s="1"/>
  <c r="D1579" i="1"/>
  <c r="C1579" i="1"/>
  <c r="J1578" i="1"/>
  <c r="D1578" i="1"/>
  <c r="G1578" i="1" s="1"/>
  <c r="I1578" i="1" s="1"/>
  <c r="C1578" i="1"/>
  <c r="H1578" i="1" s="1"/>
  <c r="G1577" i="1"/>
  <c r="D1577" i="1"/>
  <c r="C1577" i="1"/>
  <c r="H1577" i="1" s="1"/>
  <c r="H1576" i="1"/>
  <c r="D1576" i="1"/>
  <c r="C1576" i="1"/>
  <c r="J1575" i="1"/>
  <c r="G1575" i="1"/>
  <c r="I1575" i="1" s="1"/>
  <c r="D1575" i="1"/>
  <c r="C1575" i="1"/>
  <c r="H1575" i="1" s="1"/>
  <c r="H1574" i="1"/>
  <c r="D1574" i="1"/>
  <c r="C1574" i="1"/>
  <c r="J1573" i="1"/>
  <c r="G1573" i="1"/>
  <c r="I1573" i="1" s="1"/>
  <c r="D1573" i="1"/>
  <c r="H1573" i="1" s="1"/>
  <c r="C1573" i="1"/>
  <c r="D1572" i="1"/>
  <c r="C1572" i="1"/>
  <c r="D1571" i="1"/>
  <c r="H1571" i="1" s="1"/>
  <c r="C1571" i="1"/>
  <c r="D1570" i="1"/>
  <c r="C1570" i="1"/>
  <c r="D1569" i="1"/>
  <c r="J1569" i="1" s="1"/>
  <c r="C1569" i="1"/>
  <c r="H1569" i="1" s="1"/>
  <c r="D1568" i="1"/>
  <c r="C1568" i="1"/>
  <c r="D1567" i="1"/>
  <c r="J1567" i="1" s="1"/>
  <c r="C1567" i="1"/>
  <c r="H1567" i="1" s="1"/>
  <c r="D1566" i="1"/>
  <c r="C1566" i="1"/>
  <c r="D1565" i="1"/>
  <c r="J1565" i="1" s="1"/>
  <c r="C1565" i="1"/>
  <c r="H1565" i="1" s="1"/>
  <c r="D1564" i="1"/>
  <c r="C1564" i="1"/>
  <c r="D1563" i="1"/>
  <c r="C1563" i="1"/>
  <c r="G1563" i="1" s="1"/>
  <c r="J1562" i="1"/>
  <c r="D1562" i="1"/>
  <c r="G1562" i="1" s="1"/>
  <c r="I1562" i="1" s="1"/>
  <c r="C1562" i="1"/>
  <c r="H1562" i="1" s="1"/>
  <c r="D1561" i="1"/>
  <c r="C1561" i="1"/>
  <c r="J1560" i="1"/>
  <c r="D1560" i="1"/>
  <c r="G1560" i="1" s="1"/>
  <c r="I1560" i="1" s="1"/>
  <c r="C1560" i="1"/>
  <c r="H1560" i="1" s="1"/>
  <c r="D1559" i="1"/>
  <c r="C1559" i="1"/>
  <c r="J1558" i="1"/>
  <c r="D1558" i="1"/>
  <c r="G1558" i="1" s="1"/>
  <c r="C1558" i="1"/>
  <c r="H1558" i="1" s="1"/>
  <c r="D1557" i="1"/>
  <c r="C1557" i="1"/>
  <c r="D1556" i="1"/>
  <c r="H1556" i="1" s="1"/>
  <c r="C1556" i="1"/>
  <c r="G1556" i="1" s="1"/>
  <c r="C1555" i="1"/>
  <c r="D1554" i="1"/>
  <c r="C1554" i="1"/>
  <c r="H1553" i="1"/>
  <c r="D1553" i="1"/>
  <c r="C1553" i="1"/>
  <c r="D1552" i="1"/>
  <c r="C1552" i="1"/>
  <c r="H1551" i="1"/>
  <c r="D1551" i="1"/>
  <c r="C1551" i="1"/>
  <c r="D1550" i="1"/>
  <c r="C1550" i="1"/>
  <c r="H1549" i="1"/>
  <c r="D1549" i="1"/>
  <c r="C1549" i="1"/>
  <c r="D1548" i="1"/>
  <c r="C1548" i="1"/>
  <c r="H1547" i="1"/>
  <c r="G1547" i="1"/>
  <c r="D1547" i="1"/>
  <c r="C1547" i="1"/>
  <c r="J1547" i="1" s="1"/>
  <c r="D1546" i="1"/>
  <c r="C1546" i="1"/>
  <c r="H1545" i="1"/>
  <c r="G1545" i="1"/>
  <c r="I1545" i="1" s="1"/>
  <c r="D1545" i="1"/>
  <c r="C1545" i="1"/>
  <c r="J1545" i="1" s="1"/>
  <c r="D1544" i="1"/>
  <c r="C1544" i="1"/>
  <c r="J1544" i="1" s="1"/>
  <c r="H1543" i="1"/>
  <c r="G1543" i="1"/>
  <c r="I1543" i="1" s="1"/>
  <c r="D1543" i="1"/>
  <c r="C1543" i="1"/>
  <c r="J1543" i="1" s="1"/>
  <c r="D1542" i="1"/>
  <c r="C1542" i="1"/>
  <c r="H1541" i="1"/>
  <c r="G1541" i="1"/>
  <c r="I1541" i="1" s="1"/>
  <c r="D1541" i="1"/>
  <c r="C1541" i="1"/>
  <c r="J1541" i="1" s="1"/>
  <c r="H1540" i="1"/>
  <c r="G1540" i="1"/>
  <c r="D1540" i="1"/>
  <c r="C1540" i="1"/>
  <c r="D1539"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D1512" i="1"/>
  <c r="G1512" i="1" s="1"/>
  <c r="C1512" i="1"/>
  <c r="C1511" i="1"/>
  <c r="H1509" i="1"/>
  <c r="D1509" i="1"/>
  <c r="G1509" i="1" s="1"/>
  <c r="C1509" i="1"/>
  <c r="H1508" i="1"/>
  <c r="D1508" i="1"/>
  <c r="G1508" i="1" s="1"/>
  <c r="C1508" i="1"/>
  <c r="H1507" i="1"/>
  <c r="D1507" i="1"/>
  <c r="G1507" i="1" s="1"/>
  <c r="C1507" i="1"/>
  <c r="H1506" i="1"/>
  <c r="D1506" i="1"/>
  <c r="C1506" i="1"/>
  <c r="G1506" i="1" s="1"/>
  <c r="H1505" i="1"/>
  <c r="D1505" i="1"/>
  <c r="C1505" i="1"/>
  <c r="G1505" i="1" s="1"/>
  <c r="H1504" i="1"/>
  <c r="D1504" i="1"/>
  <c r="C1504" i="1"/>
  <c r="G1504" i="1" s="1"/>
  <c r="H1503" i="1"/>
  <c r="D1503" i="1"/>
  <c r="C1503" i="1"/>
  <c r="G1503" i="1" s="1"/>
  <c r="H1502" i="1"/>
  <c r="D1502" i="1"/>
  <c r="C1502" i="1"/>
  <c r="G1502" i="1" s="1"/>
  <c r="H1501" i="1"/>
  <c r="D1501" i="1"/>
  <c r="C1501" i="1"/>
  <c r="G1501" i="1" s="1"/>
  <c r="H1500" i="1"/>
  <c r="D1500" i="1"/>
  <c r="C1500" i="1"/>
  <c r="G1500" i="1" s="1"/>
  <c r="H1499" i="1"/>
  <c r="D1499" i="1"/>
  <c r="C1499" i="1"/>
  <c r="G1499" i="1" s="1"/>
  <c r="H1498" i="1"/>
  <c r="D1498" i="1"/>
  <c r="C1498" i="1"/>
  <c r="G1498" i="1" s="1"/>
  <c r="H1497" i="1"/>
  <c r="D1497" i="1"/>
  <c r="C1497" i="1"/>
  <c r="G1497" i="1" s="1"/>
  <c r="H1496" i="1"/>
  <c r="D1496" i="1"/>
  <c r="C1496" i="1"/>
  <c r="G1496" i="1" s="1"/>
  <c r="H1495" i="1"/>
  <c r="D1495" i="1"/>
  <c r="C1495" i="1"/>
  <c r="G1495" i="1" s="1"/>
  <c r="H1494" i="1"/>
  <c r="D1494" i="1"/>
  <c r="C1494" i="1"/>
  <c r="G1494" i="1" s="1"/>
  <c r="H1493" i="1"/>
  <c r="D1493" i="1"/>
  <c r="C1493" i="1"/>
  <c r="G1493" i="1" s="1"/>
  <c r="H1492" i="1"/>
  <c r="D1492" i="1"/>
  <c r="C1492" i="1"/>
  <c r="G1492" i="1" s="1"/>
  <c r="H1491" i="1"/>
  <c r="D1491" i="1"/>
  <c r="C1491" i="1"/>
  <c r="G1491" i="1" s="1"/>
  <c r="D1490" i="1"/>
  <c r="H1489" i="1"/>
  <c r="D1489" i="1"/>
  <c r="C1489" i="1"/>
  <c r="G1489" i="1" s="1"/>
  <c r="H1488" i="1"/>
  <c r="D1488" i="1"/>
  <c r="C1488" i="1"/>
  <c r="G1488" i="1" s="1"/>
  <c r="H1487" i="1"/>
  <c r="D1487" i="1"/>
  <c r="C1487" i="1"/>
  <c r="G1487" i="1" s="1"/>
  <c r="H1486" i="1"/>
  <c r="D1486" i="1"/>
  <c r="C1486" i="1"/>
  <c r="G1486" i="1" s="1"/>
  <c r="D1485" i="1"/>
  <c r="H1484" i="1"/>
  <c r="D1484" i="1"/>
  <c r="C1484" i="1"/>
  <c r="G1484" i="1" s="1"/>
  <c r="H1483" i="1"/>
  <c r="D1483" i="1"/>
  <c r="C1483" i="1"/>
  <c r="G1483" i="1" s="1"/>
  <c r="H1482" i="1"/>
  <c r="D1482" i="1"/>
  <c r="C1482" i="1"/>
  <c r="G1482" i="1" s="1"/>
  <c r="H1481" i="1"/>
  <c r="D1481" i="1"/>
  <c r="C1481" i="1"/>
  <c r="G1481" i="1" s="1"/>
  <c r="H1480" i="1"/>
  <c r="D1480" i="1"/>
  <c r="C1480" i="1"/>
  <c r="G1480" i="1" s="1"/>
  <c r="H1479" i="1"/>
  <c r="D1479" i="1"/>
  <c r="C1479" i="1"/>
  <c r="G1479" i="1" s="1"/>
  <c r="H1478" i="1"/>
  <c r="D1478" i="1"/>
  <c r="C1478" i="1"/>
  <c r="G1478" i="1" s="1"/>
  <c r="H1477" i="1"/>
  <c r="D1477" i="1"/>
  <c r="C1477" i="1"/>
  <c r="G1477" i="1" s="1"/>
  <c r="H1476" i="1"/>
  <c r="D1476" i="1"/>
  <c r="C1476" i="1"/>
  <c r="G1476" i="1" s="1"/>
  <c r="H1475" i="1"/>
  <c r="D1475" i="1"/>
  <c r="C1475" i="1"/>
  <c r="G1475" i="1" s="1"/>
  <c r="H1474" i="1"/>
  <c r="D1474" i="1"/>
  <c r="C1474" i="1"/>
  <c r="G1474" i="1" s="1"/>
  <c r="H1473" i="1"/>
  <c r="D1473" i="1"/>
  <c r="C1473" i="1"/>
  <c r="G1473" i="1" s="1"/>
  <c r="H1472" i="1"/>
  <c r="D1472" i="1"/>
  <c r="C1472" i="1"/>
  <c r="G1472" i="1" s="1"/>
  <c r="H1471" i="1"/>
  <c r="D1471" i="1"/>
  <c r="C1471" i="1"/>
  <c r="G1471" i="1" s="1"/>
  <c r="H1470" i="1"/>
  <c r="D1470" i="1"/>
  <c r="C1470" i="1"/>
  <c r="G1470" i="1" s="1"/>
  <c r="H1469" i="1"/>
  <c r="D1469" i="1"/>
  <c r="C1469" i="1"/>
  <c r="G1469" i="1" s="1"/>
  <c r="H1468" i="1"/>
  <c r="D1468" i="1"/>
  <c r="C1468" i="1"/>
  <c r="G1468" i="1" s="1"/>
  <c r="H1467" i="1"/>
  <c r="D1467" i="1"/>
  <c r="C1467" i="1"/>
  <c r="G1467" i="1" s="1"/>
  <c r="H1466" i="1"/>
  <c r="D1466" i="1"/>
  <c r="C1466" i="1"/>
  <c r="G1466" i="1" s="1"/>
  <c r="H1465" i="1"/>
  <c r="D1465" i="1"/>
  <c r="C1465" i="1"/>
  <c r="G1465" i="1" s="1"/>
  <c r="H1464" i="1"/>
  <c r="D1464" i="1"/>
  <c r="C1464" i="1"/>
  <c r="G1464" i="1" s="1"/>
  <c r="H1463" i="1"/>
  <c r="D1463" i="1"/>
  <c r="C1463" i="1"/>
  <c r="G1463" i="1" s="1"/>
  <c r="H1462" i="1"/>
  <c r="D1462" i="1"/>
  <c r="C1462" i="1"/>
  <c r="G1462" i="1" s="1"/>
  <c r="H1461" i="1"/>
  <c r="D1461" i="1"/>
  <c r="C1461" i="1"/>
  <c r="G1461" i="1" s="1"/>
  <c r="H1460" i="1"/>
  <c r="D1460" i="1"/>
  <c r="C1460" i="1"/>
  <c r="G1460" i="1" s="1"/>
  <c r="H1459" i="1"/>
  <c r="D1459" i="1"/>
  <c r="C1459" i="1"/>
  <c r="G1459" i="1" s="1"/>
  <c r="H1458" i="1"/>
  <c r="D1458" i="1"/>
  <c r="C1458" i="1"/>
  <c r="G1458" i="1" s="1"/>
  <c r="H1457" i="1"/>
  <c r="D1457" i="1"/>
  <c r="C1457" i="1"/>
  <c r="G1457" i="1" s="1"/>
  <c r="H1456" i="1"/>
  <c r="D1456" i="1"/>
  <c r="C1456" i="1"/>
  <c r="G1456" i="1" s="1"/>
  <c r="H1455" i="1"/>
  <c r="D1455" i="1"/>
  <c r="C1455" i="1"/>
  <c r="G1455" i="1" s="1"/>
  <c r="H1454" i="1"/>
  <c r="D1454" i="1"/>
  <c r="C1454" i="1"/>
  <c r="G1454" i="1" s="1"/>
  <c r="H1453" i="1"/>
  <c r="D1453" i="1"/>
  <c r="C1453" i="1"/>
  <c r="G1453" i="1" s="1"/>
  <c r="H1452" i="1"/>
  <c r="D1452" i="1"/>
  <c r="C1452" i="1"/>
  <c r="G1452" i="1" s="1"/>
  <c r="H1451" i="1"/>
  <c r="D1451" i="1"/>
  <c r="C1451" i="1"/>
  <c r="G1451" i="1" s="1"/>
  <c r="H1450" i="1"/>
  <c r="D1450" i="1"/>
  <c r="C1450" i="1"/>
  <c r="G1450" i="1" s="1"/>
  <c r="H1449" i="1"/>
  <c r="D1449" i="1"/>
  <c r="C1449" i="1"/>
  <c r="G1449" i="1" s="1"/>
  <c r="H1448" i="1"/>
  <c r="D1448" i="1"/>
  <c r="C1448" i="1"/>
  <c r="G1448" i="1" s="1"/>
  <c r="H1447" i="1"/>
  <c r="D1447" i="1"/>
  <c r="C1447" i="1"/>
  <c r="G1447" i="1" s="1"/>
  <c r="H1446" i="1"/>
  <c r="D1446" i="1"/>
  <c r="C1446" i="1"/>
  <c r="G1446" i="1" s="1"/>
  <c r="H1445" i="1"/>
  <c r="D1445" i="1"/>
  <c r="C1445" i="1"/>
  <c r="G1445" i="1" s="1"/>
  <c r="H1444" i="1"/>
  <c r="D1444" i="1"/>
  <c r="C1444" i="1"/>
  <c r="G1444" i="1" s="1"/>
  <c r="H1443" i="1"/>
  <c r="D1443" i="1"/>
  <c r="C1443" i="1"/>
  <c r="G1443" i="1" s="1"/>
  <c r="H1442" i="1"/>
  <c r="D1442" i="1"/>
  <c r="C1442" i="1"/>
  <c r="G1442" i="1" s="1"/>
  <c r="H1441" i="1"/>
  <c r="D1441" i="1"/>
  <c r="C1441" i="1"/>
  <c r="G1441" i="1" s="1"/>
  <c r="H1440" i="1"/>
  <c r="D1440" i="1"/>
  <c r="C1440" i="1"/>
  <c r="G1440" i="1" s="1"/>
  <c r="H1439" i="1"/>
  <c r="D1439" i="1"/>
  <c r="C1439" i="1"/>
  <c r="G1439" i="1" s="1"/>
  <c r="H1438" i="1"/>
  <c r="D1438" i="1"/>
  <c r="C1438" i="1"/>
  <c r="G1438" i="1" s="1"/>
  <c r="H1437" i="1"/>
  <c r="D1437" i="1"/>
  <c r="C1437" i="1"/>
  <c r="G1437" i="1" s="1"/>
  <c r="H1436" i="1"/>
  <c r="D1436" i="1"/>
  <c r="C1436" i="1"/>
  <c r="G1436" i="1" s="1"/>
  <c r="H1435" i="1"/>
  <c r="D1435" i="1"/>
  <c r="C1435" i="1"/>
  <c r="G1435" i="1" s="1"/>
  <c r="H1434" i="1"/>
  <c r="D1434" i="1"/>
  <c r="C1434" i="1"/>
  <c r="G1434" i="1" s="1"/>
  <c r="H1433" i="1"/>
  <c r="D1433" i="1"/>
  <c r="C1433" i="1"/>
  <c r="G1433" i="1" s="1"/>
  <c r="H1432" i="1"/>
  <c r="D1432" i="1"/>
  <c r="C1432" i="1"/>
  <c r="G1432" i="1" s="1"/>
  <c r="H1430" i="1"/>
  <c r="D1430" i="1"/>
  <c r="C1430" i="1"/>
  <c r="G1430" i="1" s="1"/>
  <c r="H1429" i="1"/>
  <c r="D1429" i="1"/>
  <c r="C1429" i="1"/>
  <c r="G1429" i="1" s="1"/>
  <c r="H1428" i="1"/>
  <c r="D1428" i="1"/>
  <c r="C1428" i="1"/>
  <c r="G1428" i="1" s="1"/>
  <c r="H1427" i="1"/>
  <c r="D1427" i="1"/>
  <c r="C1427" i="1"/>
  <c r="G1427" i="1" s="1"/>
  <c r="H1426" i="1"/>
  <c r="D1426" i="1"/>
  <c r="C1426" i="1"/>
  <c r="G1426" i="1" s="1"/>
  <c r="H1425" i="1"/>
  <c r="D1425" i="1"/>
  <c r="C1425" i="1"/>
  <c r="G1425" i="1" s="1"/>
  <c r="H1424" i="1"/>
  <c r="D1424" i="1"/>
  <c r="C1424" i="1"/>
  <c r="G1424" i="1" s="1"/>
  <c r="H1423" i="1"/>
  <c r="D1423" i="1"/>
  <c r="C1423" i="1"/>
  <c r="G1423" i="1" s="1"/>
  <c r="H1422" i="1"/>
  <c r="D1422" i="1"/>
  <c r="C1422" i="1"/>
  <c r="G1422" i="1" s="1"/>
  <c r="H1421" i="1"/>
  <c r="D1421" i="1"/>
  <c r="C1421" i="1"/>
  <c r="G1421" i="1" s="1"/>
  <c r="H1420" i="1"/>
  <c r="D1420" i="1"/>
  <c r="C1420" i="1"/>
  <c r="G1420" i="1" s="1"/>
  <c r="H1419" i="1"/>
  <c r="D1419" i="1"/>
  <c r="C1419" i="1"/>
  <c r="G1419" i="1" s="1"/>
  <c r="H1418" i="1"/>
  <c r="D1418" i="1"/>
  <c r="C1418" i="1"/>
  <c r="G1418" i="1" s="1"/>
  <c r="H1417" i="1"/>
  <c r="D1417" i="1"/>
  <c r="C1417" i="1"/>
  <c r="G1417" i="1" s="1"/>
  <c r="H1416" i="1"/>
  <c r="D1416" i="1"/>
  <c r="C1416" i="1"/>
  <c r="G1416" i="1" s="1"/>
  <c r="H1415" i="1"/>
  <c r="D1415" i="1"/>
  <c r="C1415" i="1"/>
  <c r="G1415" i="1" s="1"/>
  <c r="H1414" i="1"/>
  <c r="D1414" i="1"/>
  <c r="C1414" i="1"/>
  <c r="G1414" i="1" s="1"/>
  <c r="H1413" i="1"/>
  <c r="D1413" i="1"/>
  <c r="C1413" i="1"/>
  <c r="G1413" i="1" s="1"/>
  <c r="H1412" i="1"/>
  <c r="D1412" i="1"/>
  <c r="C1412" i="1"/>
  <c r="G1412" i="1" s="1"/>
  <c r="H1411" i="1"/>
  <c r="D1411" i="1"/>
  <c r="C1411" i="1"/>
  <c r="G1411" i="1" s="1"/>
  <c r="H1410" i="1"/>
  <c r="D1410" i="1"/>
  <c r="C1410" i="1"/>
  <c r="G1410" i="1" s="1"/>
  <c r="H1409" i="1"/>
  <c r="D1409" i="1"/>
  <c r="C1409" i="1"/>
  <c r="G1409" i="1" s="1"/>
  <c r="H1408" i="1"/>
  <c r="D1408" i="1"/>
  <c r="C1408" i="1"/>
  <c r="G1408" i="1" s="1"/>
  <c r="H1407" i="1"/>
  <c r="D1407" i="1"/>
  <c r="C1407" i="1"/>
  <c r="G1407" i="1" s="1"/>
  <c r="H1406" i="1"/>
  <c r="D1406" i="1"/>
  <c r="C1406" i="1"/>
  <c r="G1406" i="1" s="1"/>
  <c r="H1405" i="1"/>
  <c r="D1405" i="1"/>
  <c r="C1405" i="1"/>
  <c r="G1405" i="1" s="1"/>
  <c r="H1404" i="1"/>
  <c r="D1404" i="1"/>
  <c r="C1404" i="1"/>
  <c r="G1404" i="1" s="1"/>
  <c r="H1403" i="1"/>
  <c r="D1403" i="1"/>
  <c r="C1403" i="1"/>
  <c r="G1403" i="1" s="1"/>
  <c r="H1402" i="1"/>
  <c r="D1402" i="1"/>
  <c r="C1402" i="1"/>
  <c r="G1402" i="1" s="1"/>
  <c r="D1401" i="1"/>
  <c r="H1400" i="1"/>
  <c r="D1400" i="1"/>
  <c r="C1400" i="1"/>
  <c r="G1400" i="1" s="1"/>
  <c r="H1399" i="1"/>
  <c r="D1399" i="1"/>
  <c r="C1399" i="1"/>
  <c r="G1399" i="1" s="1"/>
  <c r="H1398" i="1"/>
  <c r="D1398" i="1"/>
  <c r="C1398" i="1"/>
  <c r="G1398" i="1" s="1"/>
  <c r="H1397" i="1"/>
  <c r="D1397" i="1"/>
  <c r="C1397" i="1"/>
  <c r="G1397" i="1" s="1"/>
  <c r="H1396" i="1"/>
  <c r="D1396" i="1"/>
  <c r="C1396" i="1"/>
  <c r="G1396" i="1" s="1"/>
  <c r="H1395" i="1"/>
  <c r="D1395" i="1"/>
  <c r="C1395" i="1"/>
  <c r="G1395" i="1" s="1"/>
  <c r="H1394" i="1"/>
  <c r="D1394" i="1"/>
  <c r="C1394" i="1"/>
  <c r="G1394" i="1" s="1"/>
  <c r="H1393" i="1"/>
  <c r="D1393" i="1"/>
  <c r="C1393" i="1"/>
  <c r="G1393" i="1" s="1"/>
  <c r="H1392" i="1"/>
  <c r="D1392" i="1"/>
  <c r="C1392" i="1"/>
  <c r="G1392" i="1" s="1"/>
  <c r="H1391" i="1"/>
  <c r="D1391" i="1"/>
  <c r="C1391" i="1"/>
  <c r="G1391" i="1" s="1"/>
  <c r="D1390" i="1"/>
  <c r="C1390" i="1"/>
  <c r="G1390" i="1" s="1"/>
  <c r="D1389" i="1"/>
  <c r="C1389" i="1"/>
  <c r="G1389" i="1" s="1"/>
  <c r="D1388" i="1"/>
  <c r="C1388" i="1"/>
  <c r="G1388" i="1" s="1"/>
  <c r="D1387" i="1"/>
  <c r="C1387" i="1"/>
  <c r="H1386" i="1"/>
  <c r="D1386" i="1"/>
  <c r="C1386" i="1"/>
  <c r="G1386" i="1" s="1"/>
  <c r="D1385" i="1"/>
  <c r="C1385" i="1"/>
  <c r="D1384" i="1"/>
  <c r="C1384" i="1"/>
  <c r="G1384" i="1" s="1"/>
  <c r="H1383" i="1"/>
  <c r="D1383" i="1"/>
  <c r="C1383" i="1"/>
  <c r="G1383" i="1" s="1"/>
  <c r="H1382" i="1"/>
  <c r="D1382" i="1"/>
  <c r="C1382" i="1"/>
  <c r="G1382" i="1" s="1"/>
  <c r="H1381" i="1"/>
  <c r="D1381" i="1"/>
  <c r="C1381" i="1"/>
  <c r="G1381" i="1" s="1"/>
  <c r="H1380" i="1"/>
  <c r="D1380" i="1"/>
  <c r="C1380" i="1"/>
  <c r="G1380" i="1" s="1"/>
  <c r="H1379" i="1"/>
  <c r="D1379" i="1"/>
  <c r="C1379" i="1"/>
  <c r="G1379" i="1" s="1"/>
  <c r="H1378" i="1"/>
  <c r="D1378" i="1"/>
  <c r="C1378" i="1"/>
  <c r="G1378" i="1" s="1"/>
  <c r="H1377" i="1"/>
  <c r="D1377" i="1"/>
  <c r="C1377" i="1"/>
  <c r="G1377" i="1" s="1"/>
  <c r="H1376" i="1"/>
  <c r="D1376" i="1"/>
  <c r="C1376" i="1"/>
  <c r="G1376" i="1" s="1"/>
  <c r="H1375" i="1"/>
  <c r="D1375" i="1"/>
  <c r="C1375" i="1"/>
  <c r="G1375" i="1" s="1"/>
  <c r="H1374" i="1"/>
  <c r="D1374" i="1"/>
  <c r="C1374" i="1"/>
  <c r="G1374" i="1" s="1"/>
  <c r="H1373" i="1"/>
  <c r="D1373" i="1"/>
  <c r="C1373" i="1"/>
  <c r="G1373" i="1" s="1"/>
  <c r="H1372" i="1"/>
  <c r="D1372" i="1"/>
  <c r="C1372" i="1"/>
  <c r="G1372" i="1" s="1"/>
  <c r="H1371" i="1"/>
  <c r="D1371" i="1"/>
  <c r="C1371" i="1"/>
  <c r="G1371" i="1" s="1"/>
  <c r="H1370" i="1"/>
  <c r="D1370" i="1"/>
  <c r="C1370" i="1"/>
  <c r="G1370" i="1" s="1"/>
  <c r="H1369" i="1"/>
  <c r="D1369" i="1"/>
  <c r="C1369" i="1"/>
  <c r="G1369" i="1" s="1"/>
  <c r="H1368" i="1"/>
  <c r="D1368" i="1"/>
  <c r="C1368" i="1"/>
  <c r="G1368" i="1" s="1"/>
  <c r="H1367" i="1"/>
  <c r="D1367" i="1"/>
  <c r="C1367" i="1"/>
  <c r="G1367" i="1" s="1"/>
  <c r="H1366" i="1"/>
  <c r="D1366" i="1"/>
  <c r="C1366" i="1"/>
  <c r="G1366" i="1" s="1"/>
  <c r="H1365" i="1"/>
  <c r="D1365" i="1"/>
  <c r="C1365" i="1"/>
  <c r="G1365" i="1" s="1"/>
  <c r="H1364" i="1"/>
  <c r="D1364" i="1"/>
  <c r="C1364" i="1"/>
  <c r="G1364" i="1" s="1"/>
  <c r="H1363" i="1"/>
  <c r="D1363" i="1"/>
  <c r="C1363" i="1"/>
  <c r="G1363" i="1" s="1"/>
  <c r="H1362" i="1"/>
  <c r="D1362" i="1"/>
  <c r="C1362" i="1"/>
  <c r="G1362" i="1" s="1"/>
  <c r="H1361" i="1"/>
  <c r="D1361" i="1"/>
  <c r="C1361" i="1"/>
  <c r="G1361" i="1" s="1"/>
  <c r="H1360" i="1"/>
  <c r="D1360" i="1"/>
  <c r="C1360" i="1"/>
  <c r="G1360" i="1" s="1"/>
  <c r="H1359" i="1"/>
  <c r="D1359" i="1"/>
  <c r="C1359" i="1"/>
  <c r="G1359" i="1" s="1"/>
  <c r="H1358" i="1"/>
  <c r="D1358" i="1"/>
  <c r="C1358" i="1"/>
  <c r="G1358" i="1" s="1"/>
  <c r="H1357" i="1"/>
  <c r="D1357" i="1"/>
  <c r="C1357" i="1"/>
  <c r="G1357" i="1" s="1"/>
  <c r="D1356" i="1"/>
  <c r="H1356" i="1" s="1"/>
  <c r="C1356" i="1"/>
  <c r="D1355" i="1"/>
  <c r="C1355" i="1"/>
  <c r="D1354" i="1"/>
  <c r="C1354" i="1"/>
  <c r="G1354" i="1" s="1"/>
  <c r="H1353" i="1"/>
  <c r="D1353" i="1"/>
  <c r="C1353" i="1"/>
  <c r="D1352" i="1"/>
  <c r="H1352" i="1" s="1"/>
  <c r="C1352" i="1"/>
  <c r="D1351" i="1"/>
  <c r="C1351" i="1"/>
  <c r="D1350" i="1"/>
  <c r="C1350" i="1"/>
  <c r="G1350" i="1" s="1"/>
  <c r="H1349" i="1"/>
  <c r="D1349" i="1"/>
  <c r="C1349" i="1"/>
  <c r="D1348" i="1"/>
  <c r="H1348" i="1" s="1"/>
  <c r="C1348" i="1"/>
  <c r="D1347" i="1"/>
  <c r="C1347" i="1"/>
  <c r="D1346" i="1"/>
  <c r="C1346" i="1"/>
  <c r="G1346" i="1" s="1"/>
  <c r="H1345" i="1"/>
  <c r="D1345" i="1"/>
  <c r="C1345" i="1"/>
  <c r="D1344" i="1"/>
  <c r="H1344" i="1" s="1"/>
  <c r="C1344" i="1"/>
  <c r="D1343" i="1"/>
  <c r="C1343" i="1"/>
  <c r="D1342" i="1"/>
  <c r="C1342" i="1"/>
  <c r="G1342" i="1" s="1"/>
  <c r="H1341" i="1"/>
  <c r="D1341" i="1"/>
  <c r="C1341" i="1"/>
  <c r="D1340" i="1"/>
  <c r="H1340" i="1" s="1"/>
  <c r="C1340" i="1"/>
  <c r="D1339" i="1"/>
  <c r="C1339" i="1"/>
  <c r="D1338" i="1"/>
  <c r="C1338" i="1"/>
  <c r="G1338" i="1" s="1"/>
  <c r="H1337" i="1"/>
  <c r="D1337" i="1"/>
  <c r="C1337" i="1"/>
  <c r="D1336" i="1"/>
  <c r="H1336" i="1" s="1"/>
  <c r="C1336" i="1"/>
  <c r="D1335" i="1"/>
  <c r="C1335" i="1"/>
  <c r="D1334" i="1"/>
  <c r="C1334" i="1"/>
  <c r="G1334" i="1" s="1"/>
  <c r="H1333" i="1"/>
  <c r="D1333" i="1"/>
  <c r="C1333" i="1"/>
  <c r="D1332" i="1"/>
  <c r="H1332" i="1" s="1"/>
  <c r="C1332" i="1"/>
  <c r="D1331" i="1"/>
  <c r="C1331" i="1"/>
  <c r="D1330" i="1"/>
  <c r="C1330" i="1"/>
  <c r="G1330" i="1" s="1"/>
  <c r="H1329" i="1"/>
  <c r="D1329" i="1"/>
  <c r="C1329" i="1"/>
  <c r="D1328" i="1"/>
  <c r="H1328" i="1" s="1"/>
  <c r="C1328" i="1"/>
  <c r="D1327" i="1"/>
  <c r="C1327" i="1"/>
  <c r="D1326" i="1"/>
  <c r="C1326" i="1"/>
  <c r="G1326" i="1" s="1"/>
  <c r="H1325" i="1"/>
  <c r="D1325" i="1"/>
  <c r="C1325" i="1"/>
  <c r="D1324" i="1"/>
  <c r="H1324" i="1" s="1"/>
  <c r="C1324" i="1"/>
  <c r="D1323" i="1"/>
  <c r="C1323" i="1"/>
  <c r="D1322" i="1"/>
  <c r="C1322" i="1"/>
  <c r="G1322" i="1" s="1"/>
  <c r="H1321" i="1"/>
  <c r="D1321" i="1"/>
  <c r="C1321" i="1"/>
  <c r="D1320" i="1"/>
  <c r="H1320" i="1" s="1"/>
  <c r="C1320" i="1"/>
  <c r="D1319" i="1"/>
  <c r="C1319" i="1"/>
  <c r="D1318" i="1"/>
  <c r="C1318" i="1"/>
  <c r="G1318" i="1" s="1"/>
  <c r="H1317" i="1"/>
  <c r="D1317" i="1"/>
  <c r="C1317" i="1"/>
  <c r="D1316" i="1"/>
  <c r="H1316" i="1" s="1"/>
  <c r="C1316" i="1"/>
  <c r="D1315" i="1"/>
  <c r="C1315" i="1"/>
  <c r="D1314" i="1"/>
  <c r="C1314" i="1"/>
  <c r="G1314" i="1" s="1"/>
  <c r="H1313" i="1"/>
  <c r="D1313" i="1"/>
  <c r="C1313" i="1"/>
  <c r="G1313" i="1" s="1"/>
  <c r="D1312" i="1"/>
  <c r="H1312" i="1" s="1"/>
  <c r="C1312" i="1"/>
  <c r="D1311" i="1"/>
  <c r="C1311" i="1"/>
  <c r="D1310" i="1"/>
  <c r="C1310" i="1"/>
  <c r="G1310" i="1" s="1"/>
  <c r="H1309" i="1"/>
  <c r="D1309" i="1"/>
  <c r="C1309" i="1"/>
  <c r="D1308" i="1"/>
  <c r="H1308" i="1" s="1"/>
  <c r="C1308" i="1"/>
  <c r="D1307" i="1"/>
  <c r="C1307" i="1"/>
  <c r="D1306" i="1"/>
  <c r="C1306" i="1"/>
  <c r="G1306" i="1" s="1"/>
  <c r="H1305" i="1"/>
  <c r="D1305" i="1"/>
  <c r="C1305" i="1"/>
  <c r="G1305" i="1" s="1"/>
  <c r="D1304" i="1"/>
  <c r="H1304" i="1" s="1"/>
  <c r="C1304" i="1"/>
  <c r="D1303" i="1"/>
  <c r="C1303" i="1"/>
  <c r="D1302" i="1"/>
  <c r="C1302" i="1"/>
  <c r="D1301" i="1"/>
  <c r="H1301" i="1" s="1"/>
  <c r="C1301" i="1"/>
  <c r="D1299" i="1"/>
  <c r="C1299" i="1"/>
  <c r="D1298" i="1"/>
  <c r="C1298" i="1"/>
  <c r="G1298" i="1" s="1"/>
  <c r="H1297" i="1"/>
  <c r="D1297" i="1"/>
  <c r="C1297" i="1"/>
  <c r="G1297" i="1" s="1"/>
  <c r="D1296" i="1"/>
  <c r="H1296" i="1" s="1"/>
  <c r="C1296" i="1"/>
  <c r="D1295" i="1"/>
  <c r="C1295" i="1"/>
  <c r="D1294" i="1"/>
  <c r="C1294" i="1"/>
  <c r="G1294" i="1" s="1"/>
  <c r="H1293" i="1"/>
  <c r="D1293" i="1"/>
  <c r="C1293" i="1"/>
  <c r="G1293" i="1" s="1"/>
  <c r="D1292" i="1"/>
  <c r="H1292" i="1" s="1"/>
  <c r="C1292" i="1"/>
  <c r="D1291" i="1"/>
  <c r="C1291" i="1"/>
  <c r="D1290" i="1"/>
  <c r="C1290" i="1"/>
  <c r="G1290" i="1" s="1"/>
  <c r="H1289" i="1"/>
  <c r="D1289" i="1"/>
  <c r="C1289" i="1"/>
  <c r="G1289" i="1" s="1"/>
  <c r="D1288" i="1"/>
  <c r="H1288" i="1" s="1"/>
  <c r="C1288" i="1"/>
  <c r="D1287" i="1"/>
  <c r="C1287" i="1"/>
  <c r="D1286" i="1"/>
  <c r="C1286" i="1"/>
  <c r="G1286" i="1" s="1"/>
  <c r="H1285" i="1"/>
  <c r="D1285" i="1"/>
  <c r="C1285" i="1"/>
  <c r="G1285" i="1" s="1"/>
  <c r="D1284" i="1"/>
  <c r="H1284" i="1" s="1"/>
  <c r="C1284" i="1"/>
  <c r="D1283" i="1"/>
  <c r="C1283" i="1"/>
  <c r="D1282" i="1"/>
  <c r="C1282" i="1"/>
  <c r="G1282" i="1" s="1"/>
  <c r="H1281" i="1"/>
  <c r="D1281" i="1"/>
  <c r="C1281" i="1"/>
  <c r="G1281" i="1" s="1"/>
  <c r="D1280" i="1"/>
  <c r="H1280" i="1" s="1"/>
  <c r="C1280" i="1"/>
  <c r="D1279" i="1"/>
  <c r="C1279" i="1"/>
  <c r="C1278" i="1"/>
  <c r="H1277" i="1"/>
  <c r="D1277" i="1"/>
  <c r="C1277" i="1"/>
  <c r="G1277" i="1" s="1"/>
  <c r="D1276" i="1"/>
  <c r="H1276" i="1" s="1"/>
  <c r="C1276" i="1"/>
  <c r="D1275" i="1"/>
  <c r="C1275" i="1"/>
  <c r="D1274" i="1"/>
  <c r="C1274" i="1"/>
  <c r="G1274" i="1" s="1"/>
  <c r="H1273" i="1"/>
  <c r="D1273" i="1"/>
  <c r="C1273" i="1"/>
  <c r="G1273" i="1" s="1"/>
  <c r="D1272" i="1"/>
  <c r="H1272" i="1" s="1"/>
  <c r="C1272" i="1"/>
  <c r="D1271" i="1"/>
  <c r="C1271" i="1"/>
  <c r="D1270" i="1"/>
  <c r="C1270" i="1"/>
  <c r="G1270" i="1" s="1"/>
  <c r="H1269" i="1"/>
  <c r="D1269" i="1"/>
  <c r="C1269" i="1"/>
  <c r="G1269" i="1" s="1"/>
  <c r="D1268" i="1"/>
  <c r="H1268" i="1" s="1"/>
  <c r="C1268" i="1"/>
  <c r="D1267" i="1"/>
  <c r="C1267" i="1"/>
  <c r="D1266" i="1"/>
  <c r="C1266" i="1"/>
  <c r="D1265" i="1"/>
  <c r="H1265" i="1" s="1"/>
  <c r="C1265" i="1"/>
  <c r="C1264" i="1"/>
  <c r="D1263" i="1"/>
  <c r="C1263" i="1"/>
  <c r="D1262" i="1"/>
  <c r="C1262" i="1"/>
  <c r="G1262" i="1" s="1"/>
  <c r="D1261" i="1"/>
  <c r="H1261" i="1" s="1"/>
  <c r="C1261" i="1"/>
  <c r="D1260" i="1"/>
  <c r="H1260" i="1" s="1"/>
  <c r="C1260" i="1"/>
  <c r="D1258" i="1"/>
  <c r="C1258" i="1"/>
  <c r="H1257" i="1"/>
  <c r="D1257" i="1"/>
  <c r="C1257" i="1"/>
  <c r="C1256" i="1"/>
  <c r="D1254" i="1"/>
  <c r="C1254" i="1"/>
  <c r="G1254" i="1" s="1"/>
  <c r="H1253" i="1"/>
  <c r="D1253" i="1"/>
  <c r="C1253" i="1"/>
  <c r="G1253" i="1" s="1"/>
  <c r="D1252" i="1"/>
  <c r="H1252" i="1" s="1"/>
  <c r="C1252" i="1"/>
  <c r="D1251" i="1"/>
  <c r="C1251" i="1"/>
  <c r="D1250" i="1"/>
  <c r="C1250" i="1"/>
  <c r="G1250" i="1" s="1"/>
  <c r="H1249" i="1"/>
  <c r="D1249" i="1"/>
  <c r="C1249" i="1"/>
  <c r="G1249" i="1" s="1"/>
  <c r="D1248" i="1"/>
  <c r="H1248" i="1" s="1"/>
  <c r="C1248" i="1"/>
  <c r="D1247" i="1"/>
  <c r="C1247" i="1"/>
  <c r="D1246" i="1"/>
  <c r="C1246" i="1"/>
  <c r="G1246" i="1" s="1"/>
  <c r="H1245" i="1"/>
  <c r="D1245" i="1"/>
  <c r="C1245" i="1"/>
  <c r="G1245" i="1" s="1"/>
  <c r="D1244" i="1"/>
  <c r="H1244" i="1" s="1"/>
  <c r="C1244" i="1"/>
  <c r="D1243" i="1"/>
  <c r="C1243" i="1"/>
  <c r="D1242" i="1"/>
  <c r="C1242" i="1"/>
  <c r="G1242" i="1" s="1"/>
  <c r="H1241" i="1"/>
  <c r="D1241" i="1"/>
  <c r="C1241" i="1"/>
  <c r="G1241" i="1" s="1"/>
  <c r="D1240" i="1"/>
  <c r="H1240" i="1" s="1"/>
  <c r="C1240" i="1"/>
  <c r="D1239" i="1"/>
  <c r="C1239" i="1"/>
  <c r="D1238" i="1"/>
  <c r="C1238" i="1"/>
  <c r="G1238" i="1" s="1"/>
  <c r="H1237" i="1"/>
  <c r="D1237" i="1"/>
  <c r="C1237" i="1"/>
  <c r="G1237" i="1" s="1"/>
  <c r="D1236" i="1"/>
  <c r="H1236" i="1" s="1"/>
  <c r="C1236" i="1"/>
  <c r="D1235" i="1"/>
  <c r="C1235" i="1"/>
  <c r="D1234" i="1"/>
  <c r="C1234" i="1"/>
  <c r="G1234" i="1" s="1"/>
  <c r="H1233" i="1"/>
  <c r="D1233" i="1"/>
  <c r="C1233" i="1"/>
  <c r="G1233" i="1" s="1"/>
  <c r="D1232" i="1"/>
  <c r="H1232" i="1" s="1"/>
  <c r="C1232" i="1"/>
  <c r="D1231" i="1"/>
  <c r="C1231" i="1"/>
  <c r="D1230" i="1"/>
  <c r="C1230" i="1"/>
  <c r="G1230" i="1" s="1"/>
  <c r="H1229" i="1"/>
  <c r="D1229" i="1"/>
  <c r="C1229" i="1"/>
  <c r="G1229" i="1" s="1"/>
  <c r="D1228" i="1"/>
  <c r="H1228" i="1" s="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C1075"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C1024" i="1"/>
  <c r="D1023" i="1"/>
  <c r="C1023" i="1"/>
  <c r="D1022" i="1"/>
  <c r="C1022" i="1"/>
  <c r="D1021" i="1"/>
  <c r="C1021" i="1"/>
  <c r="D1020" i="1"/>
  <c r="C1020" i="1"/>
  <c r="D1019" i="1"/>
  <c r="C1019" i="1"/>
  <c r="D1018" i="1"/>
  <c r="C1018" i="1"/>
  <c r="C1017" i="1"/>
  <c r="D1016" i="1"/>
  <c r="C1016" i="1"/>
  <c r="D1015" i="1"/>
  <c r="C1015" i="1"/>
  <c r="D1014" i="1"/>
  <c r="C1014"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H937" i="1" s="1"/>
  <c r="G936" i="1"/>
  <c r="D936" i="1"/>
  <c r="C936" i="1"/>
  <c r="H936" i="1" s="1"/>
  <c r="D935" i="1"/>
  <c r="G935" i="1" s="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G785" i="1"/>
  <c r="D785" i="1"/>
  <c r="H785" i="1" s="1"/>
  <c r="C785" i="1"/>
  <c r="D784" i="1"/>
  <c r="H784" i="1" s="1"/>
  <c r="C784" i="1"/>
  <c r="G783" i="1"/>
  <c r="D783" i="1"/>
  <c r="H783" i="1" s="1"/>
  <c r="C783" i="1"/>
  <c r="D782" i="1"/>
  <c r="H782" i="1" s="1"/>
  <c r="C782" i="1"/>
  <c r="G781" i="1"/>
  <c r="D781" i="1"/>
  <c r="H781" i="1" s="1"/>
  <c r="C781" i="1"/>
  <c r="D780" i="1"/>
  <c r="H780" i="1" s="1"/>
  <c r="C780" i="1"/>
  <c r="G779" i="1"/>
  <c r="D779" i="1"/>
  <c r="H779" i="1" s="1"/>
  <c r="C779" i="1"/>
  <c r="D778" i="1"/>
  <c r="H778" i="1" s="1"/>
  <c r="C778" i="1"/>
  <c r="G777" i="1"/>
  <c r="D777" i="1"/>
  <c r="H777" i="1" s="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H734" i="1" s="1"/>
  <c r="C734" i="1"/>
  <c r="H733" i="1"/>
  <c r="G733" i="1"/>
  <c r="D733" i="1"/>
  <c r="C733" i="1"/>
  <c r="D732" i="1"/>
  <c r="H732" i="1" s="1"/>
  <c r="C732" i="1"/>
  <c r="H731" i="1"/>
  <c r="G731" i="1"/>
  <c r="D731" i="1"/>
  <c r="C731" i="1"/>
  <c r="H730" i="1"/>
  <c r="G730" i="1"/>
  <c r="D730" i="1"/>
  <c r="C730" i="1"/>
  <c r="D729" i="1"/>
  <c r="H729" i="1" s="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D651" i="1"/>
  <c r="G651" i="1" s="1"/>
  <c r="C651" i="1"/>
  <c r="D650" i="1"/>
  <c r="H650" i="1" s="1"/>
  <c r="C650" i="1"/>
  <c r="D649" i="1"/>
  <c r="H649" i="1" s="1"/>
  <c r="C649" i="1"/>
  <c r="H648" i="1"/>
  <c r="D648" i="1"/>
  <c r="G648" i="1" s="1"/>
  <c r="C648" i="1"/>
  <c r="H647" i="1"/>
  <c r="D647" i="1"/>
  <c r="G647" i="1" s="1"/>
  <c r="C647" i="1"/>
  <c r="D646" i="1"/>
  <c r="H646" i="1" s="1"/>
  <c r="C646" i="1"/>
  <c r="D645" i="1"/>
  <c r="H645" i="1" s="1"/>
  <c r="C645" i="1"/>
  <c r="C642" i="1"/>
  <c r="C641" i="1"/>
  <c r="H636" i="1"/>
  <c r="D636" i="1"/>
  <c r="G636" i="1" s="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3" i="1"/>
  <c r="H423" i="1" s="1"/>
  <c r="C423" i="1"/>
  <c r="C422" i="1"/>
  <c r="C421" i="1"/>
  <c r="H416" i="1"/>
  <c r="D416" i="1"/>
  <c r="G416" i="1" s="1"/>
  <c r="C416" i="1"/>
  <c r="H415" i="1"/>
  <c r="D415" i="1"/>
  <c r="G415" i="1" s="1"/>
  <c r="C415" i="1"/>
  <c r="H414" i="1"/>
  <c r="D414" i="1"/>
  <c r="G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D389" i="1"/>
  <c r="G389" i="1" s="1"/>
  <c r="C389" i="1"/>
  <c r="H388" i="1"/>
  <c r="D388" i="1"/>
  <c r="G388" i="1" s="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D381" i="1"/>
  <c r="H381" i="1" s="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D374" i="1"/>
  <c r="H374" i="1" s="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2" i="1"/>
  <c r="G302" i="1" s="1"/>
  <c r="C302" i="1"/>
  <c r="D301" i="1"/>
  <c r="H301" i="1" s="1"/>
  <c r="C301" i="1"/>
  <c r="D300" i="1"/>
  <c r="H300" i="1" s="1"/>
  <c r="C300" i="1"/>
  <c r="D299" i="1"/>
  <c r="H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D215" i="1"/>
  <c r="H215" i="1" s="1"/>
  <c r="C215" i="1"/>
  <c r="H214" i="1"/>
  <c r="G214" i="1"/>
  <c r="D214" i="1"/>
  <c r="C214" i="1"/>
  <c r="D213" i="1"/>
  <c r="H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8" i="1" s="1"/>
  <c r="C198" i="1"/>
  <c r="D197" i="1"/>
  <c r="H197" i="1" s="1"/>
  <c r="C197" i="1"/>
  <c r="H196" i="1"/>
  <c r="G196" i="1"/>
  <c r="D196" i="1"/>
  <c r="C196" i="1"/>
  <c r="H195" i="1"/>
  <c r="G195" i="1"/>
  <c r="D195" i="1"/>
  <c r="C195" i="1"/>
  <c r="H194" i="1"/>
  <c r="G194" i="1"/>
  <c r="D194" i="1"/>
  <c r="C194" i="1"/>
  <c r="H193" i="1"/>
  <c r="G193" i="1"/>
  <c r="D193" i="1"/>
  <c r="C193" i="1"/>
  <c r="D192" i="1"/>
  <c r="H192" i="1" s="1"/>
  <c r="C192" i="1"/>
  <c r="H191" i="1"/>
  <c r="D191" i="1"/>
  <c r="G191" i="1" s="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D183" i="1"/>
  <c r="G183" i="1" s="1"/>
  <c r="C183" i="1"/>
  <c r="H182" i="1"/>
  <c r="D182" i="1"/>
  <c r="G182" i="1" s="1"/>
  <c r="C182" i="1"/>
  <c r="H181" i="1"/>
  <c r="D181" i="1"/>
  <c r="G181" i="1" s="1"/>
  <c r="C181" i="1"/>
  <c r="H180" i="1"/>
  <c r="D180" i="1"/>
  <c r="G180" i="1" s="1"/>
  <c r="C180" i="1"/>
  <c r="D179" i="1"/>
  <c r="H179" i="1" s="1"/>
  <c r="C179" i="1"/>
  <c r="D178" i="1"/>
  <c r="H178" i="1" s="1"/>
  <c r="C178" i="1"/>
  <c r="H177" i="1"/>
  <c r="G177" i="1"/>
  <c r="D177" i="1"/>
  <c r="C177" i="1"/>
  <c r="D176" i="1"/>
  <c r="G176" i="1" s="1"/>
  <c r="C176" i="1"/>
  <c r="H175" i="1"/>
  <c r="G175" i="1"/>
  <c r="D175" i="1"/>
  <c r="C175" i="1"/>
  <c r="C174" i="1"/>
  <c r="H173" i="1"/>
  <c r="G173" i="1"/>
  <c r="D173" i="1"/>
  <c r="C173" i="1"/>
  <c r="H172" i="1"/>
  <c r="G172" i="1"/>
  <c r="D172" i="1"/>
  <c r="C172" i="1"/>
  <c r="D171" i="1"/>
  <c r="H171" i="1" s="1"/>
  <c r="C171" i="1"/>
  <c r="H170" i="1"/>
  <c r="G170" i="1"/>
  <c r="D170" i="1"/>
  <c r="C170" i="1"/>
  <c r="D169" i="1"/>
  <c r="G169" i="1" s="1"/>
  <c r="C169" i="1"/>
  <c r="D168" i="1"/>
  <c r="H168" i="1" s="1"/>
  <c r="C168" i="1"/>
  <c r="D167" i="1"/>
  <c r="H167" i="1" s="1"/>
  <c r="C167" i="1"/>
  <c r="D166" i="1"/>
  <c r="H166" i="1" s="1"/>
  <c r="C166" i="1"/>
  <c r="D165" i="1"/>
  <c r="H165" i="1" s="1"/>
  <c r="C165" i="1"/>
  <c r="D164" i="1"/>
  <c r="H164" i="1" s="1"/>
  <c r="C164" i="1"/>
  <c r="H163" i="1"/>
  <c r="G163" i="1"/>
  <c r="D163" i="1"/>
  <c r="C163" i="1"/>
  <c r="H162" i="1"/>
  <c r="G162" i="1"/>
  <c r="D162" i="1"/>
  <c r="C162" i="1"/>
  <c r="C161"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D151" i="1"/>
  <c r="G151" i="1" s="1"/>
  <c r="C151" i="1"/>
  <c r="H150" i="1"/>
  <c r="G150" i="1"/>
  <c r="D150" i="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D132" i="1"/>
  <c r="G132" i="1" s="1"/>
  <c r="C132" i="1"/>
  <c r="D131" i="1"/>
  <c r="H131" i="1" s="1"/>
  <c r="C131"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I34" i="3" l="1"/>
  <c r="D1555" i="1"/>
  <c r="H1555" i="1" s="1"/>
  <c r="I1558" i="1"/>
  <c r="E5" i="7"/>
  <c r="G1511" i="1"/>
  <c r="H1511" i="1"/>
  <c r="E114" i="6"/>
  <c r="F115" i="6"/>
  <c r="G1681" i="1"/>
  <c r="G1634" i="1"/>
  <c r="D45" i="8"/>
  <c r="H1607" i="1"/>
  <c r="G1606" i="1"/>
  <c r="C1604" i="1"/>
  <c r="H1604" i="1" s="1"/>
  <c r="G1594" i="1"/>
  <c r="H1587" i="1"/>
  <c r="H1583" i="1"/>
  <c r="C1585" i="1"/>
  <c r="H1389" i="1"/>
  <c r="H1388" i="1"/>
  <c r="H1387" i="1"/>
  <c r="G1387" i="1"/>
  <c r="H1385" i="1"/>
  <c r="G1385" i="1"/>
  <c r="H1384" i="1"/>
  <c r="H1390" i="1"/>
  <c r="G1258" i="1"/>
  <c r="G1302" i="1"/>
  <c r="G1301" i="1"/>
  <c r="F297" i="5"/>
  <c r="E335" i="9"/>
  <c r="B335" i="9" s="1"/>
  <c r="G1278" i="1"/>
  <c r="G1266" i="1"/>
  <c r="G1265" i="1"/>
  <c r="E255" i="5"/>
  <c r="D1259" i="1" s="1"/>
  <c r="F260" i="5"/>
  <c r="E303" i="9"/>
  <c r="B303" i="9" s="1"/>
  <c r="F256" i="5"/>
  <c r="G1261" i="1"/>
  <c r="G1257" i="1"/>
  <c r="F252" i="5"/>
  <c r="E313" i="9"/>
  <c r="B313" i="9" s="1"/>
  <c r="F341" i="9"/>
  <c r="B341" i="9" s="1"/>
  <c r="D1024" i="1"/>
  <c r="E12" i="5"/>
  <c r="D1017" i="1" s="1"/>
  <c r="D1040" i="1"/>
  <c r="G734" i="1"/>
  <c r="G732" i="1"/>
  <c r="E52" i="9"/>
  <c r="B52" i="9" s="1"/>
  <c r="G729" i="1"/>
  <c r="G727" i="1"/>
  <c r="G653" i="1"/>
  <c r="H651" i="1"/>
  <c r="G650" i="1"/>
  <c r="E296" i="9"/>
  <c r="B296" i="9" s="1"/>
  <c r="G646" i="1"/>
  <c r="G649" i="1"/>
  <c r="G645" i="1"/>
  <c r="G423" i="1"/>
  <c r="E294" i="9"/>
  <c r="B294" i="9" s="1"/>
  <c r="F393" i="4"/>
  <c r="G374" i="1"/>
  <c r="G381" i="1"/>
  <c r="E373" i="4"/>
  <c r="H302" i="1"/>
  <c r="G301" i="1"/>
  <c r="G300" i="1"/>
  <c r="F428" i="4"/>
  <c r="G299" i="1"/>
  <c r="G422" i="1"/>
  <c r="H422" i="1"/>
  <c r="F427" i="4"/>
  <c r="E647" i="4"/>
  <c r="D641" i="1" s="1"/>
  <c r="D421" i="1"/>
  <c r="G215" i="1"/>
  <c r="G198" i="1"/>
  <c r="G212" i="1"/>
  <c r="G213" i="1"/>
  <c r="F216" i="4"/>
  <c r="F202" i="4"/>
  <c r="G197" i="1"/>
  <c r="G190" i="1"/>
  <c r="G192" i="1"/>
  <c r="E55" i="9"/>
  <c r="B55" i="9" s="1"/>
  <c r="F242" i="9"/>
  <c r="B242" i="9" s="1"/>
  <c r="F238" i="9"/>
  <c r="B238" i="9" s="1"/>
  <c r="E51" i="9"/>
  <c r="B51" i="9" s="1"/>
  <c r="G179" i="1"/>
  <c r="D174" i="1"/>
  <c r="H174" i="1" s="1"/>
  <c r="G178" i="1"/>
  <c r="H176" i="1"/>
  <c r="G171" i="1"/>
  <c r="H169" i="1"/>
  <c r="G168" i="1"/>
  <c r="F170" i="4"/>
  <c r="G167" i="1"/>
  <c r="G166" i="1"/>
  <c r="G165" i="1"/>
  <c r="G164" i="1"/>
  <c r="H161" i="1"/>
  <c r="G161" i="1"/>
  <c r="F165" i="4"/>
  <c r="F160" i="4"/>
  <c r="E48" i="9"/>
  <c r="B48" i="9" s="1"/>
  <c r="G131" i="1"/>
  <c r="H132" i="1"/>
  <c r="H108" i="1"/>
  <c r="G108" i="1"/>
  <c r="G113" i="1"/>
  <c r="E106" i="4"/>
  <c r="D102" i="1" s="1"/>
  <c r="F112" i="4"/>
  <c r="F236" i="9"/>
  <c r="B236" i="9" s="1"/>
  <c r="H789" i="1"/>
  <c r="G789" i="1"/>
  <c r="H797" i="1"/>
  <c r="G797" i="1"/>
  <c r="H805" i="1"/>
  <c r="G805" i="1"/>
  <c r="H811" i="1"/>
  <c r="G811" i="1"/>
  <c r="H817" i="1"/>
  <c r="G817" i="1"/>
  <c r="H823" i="1"/>
  <c r="G823" i="1"/>
  <c r="H829" i="1"/>
  <c r="G829" i="1"/>
  <c r="H835" i="1"/>
  <c r="G835" i="1"/>
  <c r="H843" i="1"/>
  <c r="G843" i="1"/>
  <c r="H851" i="1"/>
  <c r="G851" i="1"/>
  <c r="H857" i="1"/>
  <c r="G857" i="1"/>
  <c r="H863" i="1"/>
  <c r="G863" i="1"/>
  <c r="H869" i="1"/>
  <c r="G869" i="1"/>
  <c r="H879" i="1"/>
  <c r="G879" i="1"/>
  <c r="H889" i="1"/>
  <c r="G889" i="1"/>
  <c r="H899" i="1"/>
  <c r="G899" i="1"/>
  <c r="H907" i="1"/>
  <c r="G907" i="1"/>
  <c r="H915" i="1"/>
  <c r="G915" i="1"/>
  <c r="H923" i="1"/>
  <c r="G923" i="1"/>
  <c r="H927" i="1"/>
  <c r="G927" i="1"/>
  <c r="H931" i="1"/>
  <c r="G931" i="1"/>
  <c r="H1186" i="1"/>
  <c r="G1186" i="1"/>
  <c r="H1192" i="1"/>
  <c r="G1192" i="1"/>
  <c r="H1202" i="1"/>
  <c r="G1202" i="1"/>
  <c r="D89" i="6"/>
  <c r="F94" i="6"/>
  <c r="C1490" i="1"/>
  <c r="G780" i="1"/>
  <c r="G784" i="1"/>
  <c r="G1267" i="1"/>
  <c r="H1267" i="1"/>
  <c r="G1283" i="1"/>
  <c r="H1283" i="1"/>
  <c r="G1299" i="1"/>
  <c r="H1299" i="1"/>
  <c r="G1303" i="1"/>
  <c r="H1303" i="1"/>
  <c r="G1319" i="1"/>
  <c r="H1319" i="1"/>
  <c r="G1335" i="1"/>
  <c r="H1335" i="1"/>
  <c r="G1351" i="1"/>
  <c r="H1351" i="1"/>
  <c r="H793" i="1"/>
  <c r="G793" i="1"/>
  <c r="H799" i="1"/>
  <c r="G799" i="1"/>
  <c r="H803" i="1"/>
  <c r="G803" i="1"/>
  <c r="H809" i="1"/>
  <c r="G809" i="1"/>
  <c r="H815" i="1"/>
  <c r="G815" i="1"/>
  <c r="H821" i="1"/>
  <c r="G821" i="1"/>
  <c r="H827" i="1"/>
  <c r="G827" i="1"/>
  <c r="H831" i="1"/>
  <c r="G831" i="1"/>
  <c r="H837" i="1"/>
  <c r="G837" i="1"/>
  <c r="H841" i="1"/>
  <c r="G841" i="1"/>
  <c r="H847" i="1"/>
  <c r="G847" i="1"/>
  <c r="H853" i="1"/>
  <c r="G853" i="1"/>
  <c r="H861" i="1"/>
  <c r="G861" i="1"/>
  <c r="H867" i="1"/>
  <c r="G867" i="1"/>
  <c r="H871" i="1"/>
  <c r="G871" i="1"/>
  <c r="H875" i="1"/>
  <c r="G875" i="1"/>
  <c r="H881" i="1"/>
  <c r="G881" i="1"/>
  <c r="H885" i="1"/>
  <c r="G885" i="1"/>
  <c r="H891" i="1"/>
  <c r="G891" i="1"/>
  <c r="H895" i="1"/>
  <c r="G895" i="1"/>
  <c r="H901" i="1"/>
  <c r="G901" i="1"/>
  <c r="H905" i="1"/>
  <c r="G905" i="1"/>
  <c r="H911" i="1"/>
  <c r="G911" i="1"/>
  <c r="H917" i="1"/>
  <c r="G917" i="1"/>
  <c r="H921" i="1"/>
  <c r="G921" i="1"/>
  <c r="H1184" i="1"/>
  <c r="G1184" i="1"/>
  <c r="H1188" i="1"/>
  <c r="G1188" i="1"/>
  <c r="H1196" i="1"/>
  <c r="G1196" i="1"/>
  <c r="H1200" i="1"/>
  <c r="G1200" i="1"/>
  <c r="H1204" i="1"/>
  <c r="G1204" i="1"/>
  <c r="J1552" i="1"/>
  <c r="G1552" i="1"/>
  <c r="D1510" i="1"/>
  <c r="I30" i="3"/>
  <c r="D5" i="7"/>
  <c r="C1539"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153" i="1"/>
  <c r="G1153" i="1"/>
  <c r="H1155" i="1"/>
  <c r="G1155" i="1"/>
  <c r="H1157" i="1"/>
  <c r="G1157" i="1"/>
  <c r="H1159" i="1"/>
  <c r="G1159" i="1"/>
  <c r="H1161" i="1"/>
  <c r="G1161" i="1"/>
  <c r="H1163" i="1"/>
  <c r="G1163" i="1"/>
  <c r="H1165" i="1"/>
  <c r="G1165" i="1"/>
  <c r="H1167" i="1"/>
  <c r="G1167" i="1"/>
  <c r="H1169" i="1"/>
  <c r="G1169" i="1"/>
  <c r="H1171" i="1"/>
  <c r="G1171" i="1"/>
  <c r="H1173" i="1"/>
  <c r="G1173" i="1"/>
  <c r="H1175" i="1"/>
  <c r="G1175" i="1"/>
  <c r="H1177" i="1"/>
  <c r="G1177" i="1"/>
  <c r="H1179" i="1"/>
  <c r="G1179" i="1"/>
  <c r="H787" i="1"/>
  <c r="G787" i="1"/>
  <c r="H791" i="1"/>
  <c r="G791" i="1"/>
  <c r="H795" i="1"/>
  <c r="G795" i="1"/>
  <c r="H801" i="1"/>
  <c r="G801" i="1"/>
  <c r="H807" i="1"/>
  <c r="G807" i="1"/>
  <c r="H813" i="1"/>
  <c r="G813" i="1"/>
  <c r="H819" i="1"/>
  <c r="G819" i="1"/>
  <c r="H825" i="1"/>
  <c r="G825" i="1"/>
  <c r="H833" i="1"/>
  <c r="G833" i="1"/>
  <c r="H839" i="1"/>
  <c r="G839" i="1"/>
  <c r="H845" i="1"/>
  <c r="G845" i="1"/>
  <c r="H849" i="1"/>
  <c r="G849" i="1"/>
  <c r="H855" i="1"/>
  <c r="G855" i="1"/>
  <c r="H859" i="1"/>
  <c r="G859" i="1"/>
  <c r="H865" i="1"/>
  <c r="G865" i="1"/>
  <c r="H873" i="1"/>
  <c r="G873" i="1"/>
  <c r="H877" i="1"/>
  <c r="G877" i="1"/>
  <c r="H883" i="1"/>
  <c r="G883" i="1"/>
  <c r="H887" i="1"/>
  <c r="G887" i="1"/>
  <c r="H893" i="1"/>
  <c r="G893" i="1"/>
  <c r="H897" i="1"/>
  <c r="G897" i="1"/>
  <c r="H903" i="1"/>
  <c r="G903" i="1"/>
  <c r="H909" i="1"/>
  <c r="G909" i="1"/>
  <c r="H913" i="1"/>
  <c r="G913" i="1"/>
  <c r="H919" i="1"/>
  <c r="G919" i="1"/>
  <c r="H925" i="1"/>
  <c r="G925" i="1"/>
  <c r="H929" i="1"/>
  <c r="G929" i="1"/>
  <c r="H933" i="1"/>
  <c r="G933" i="1"/>
  <c r="H1182" i="1"/>
  <c r="G1182" i="1"/>
  <c r="H1190" i="1"/>
  <c r="G1190" i="1"/>
  <c r="H1194" i="1"/>
  <c r="G1194" i="1"/>
  <c r="H1198" i="1"/>
  <c r="G1198" i="1"/>
  <c r="H1206" i="1"/>
  <c r="G1206" i="1"/>
  <c r="H1602" i="1"/>
  <c r="G1602" i="1"/>
  <c r="G778" i="1"/>
  <c r="G782"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6" i="1"/>
  <c r="G1046" i="1"/>
  <c r="H1048" i="1"/>
  <c r="G1048" i="1"/>
  <c r="H1050" i="1"/>
  <c r="G1050" i="1"/>
  <c r="H1052" i="1"/>
  <c r="G1052" i="1"/>
  <c r="H1054" i="1"/>
  <c r="G1054" i="1"/>
  <c r="H1056" i="1"/>
  <c r="G1056" i="1"/>
  <c r="H1058" i="1"/>
  <c r="G1058" i="1"/>
  <c r="H1060" i="1"/>
  <c r="G1060" i="1"/>
  <c r="H1062" i="1"/>
  <c r="G1062" i="1"/>
  <c r="H1064" i="1"/>
  <c r="G1064" i="1"/>
  <c r="H1066" i="1"/>
  <c r="G1066" i="1"/>
  <c r="H1068" i="1"/>
  <c r="G1068" i="1"/>
  <c r="H1070" i="1"/>
  <c r="G1070" i="1"/>
  <c r="H1072" i="1"/>
  <c r="G1072" i="1"/>
  <c r="H1208" i="1"/>
  <c r="G1208" i="1"/>
  <c r="H1210" i="1"/>
  <c r="G1210" i="1"/>
  <c r="H1212" i="1"/>
  <c r="G1212" i="1"/>
  <c r="H1214" i="1"/>
  <c r="G1214" i="1"/>
  <c r="H1216" i="1"/>
  <c r="G1216" i="1"/>
  <c r="H1218" i="1"/>
  <c r="G1218" i="1"/>
  <c r="H1220" i="1"/>
  <c r="G1220" i="1"/>
  <c r="H1222" i="1"/>
  <c r="G1222" i="1"/>
  <c r="H1224" i="1"/>
  <c r="G1224" i="1"/>
  <c r="H1226" i="1"/>
  <c r="G1226" i="1"/>
  <c r="G1235" i="1"/>
  <c r="H1235" i="1"/>
  <c r="G1251" i="1"/>
  <c r="H1251" i="1"/>
  <c r="H1075" i="1"/>
  <c r="G1075" i="1"/>
  <c r="H1077" i="1"/>
  <c r="G1077" i="1"/>
  <c r="H1079" i="1"/>
  <c r="G1079" i="1"/>
  <c r="H1081" i="1"/>
  <c r="G1081" i="1"/>
  <c r="H1083" i="1"/>
  <c r="G1083" i="1"/>
  <c r="H1085" i="1"/>
  <c r="G1085" i="1"/>
  <c r="H1087" i="1"/>
  <c r="G1087" i="1"/>
  <c r="H1089" i="1"/>
  <c r="G1089" i="1"/>
  <c r="H1091" i="1"/>
  <c r="G1091"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49" i="1"/>
  <c r="G1149" i="1"/>
  <c r="H1151" i="1"/>
  <c r="G1151" i="1"/>
  <c r="G1239" i="1"/>
  <c r="H1239" i="1"/>
  <c r="G1271" i="1"/>
  <c r="H1271" i="1"/>
  <c r="G1287" i="1"/>
  <c r="H1287" i="1"/>
  <c r="G1307" i="1"/>
  <c r="H1307" i="1"/>
  <c r="G1323" i="1"/>
  <c r="H1323" i="1"/>
  <c r="G1339" i="1"/>
  <c r="H1339" i="1"/>
  <c r="G1355" i="1"/>
  <c r="H1355"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1013" i="1"/>
  <c r="G1013" i="1"/>
  <c r="H1015" i="1"/>
  <c r="G1015" i="1"/>
  <c r="H1017" i="1"/>
  <c r="G1017"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7" i="1"/>
  <c r="G1047" i="1"/>
  <c r="H1049" i="1"/>
  <c r="G1049" i="1"/>
  <c r="H1051" i="1"/>
  <c r="G1051" i="1"/>
  <c r="H1053" i="1"/>
  <c r="G1053" i="1"/>
  <c r="H1055" i="1"/>
  <c r="G1055" i="1"/>
  <c r="H1057" i="1"/>
  <c r="G1057" i="1"/>
  <c r="H1059" i="1"/>
  <c r="G1059" i="1"/>
  <c r="H1061" i="1"/>
  <c r="G1061" i="1"/>
  <c r="H1063" i="1"/>
  <c r="G1063" i="1"/>
  <c r="H1065" i="1"/>
  <c r="G1065" i="1"/>
  <c r="H1067" i="1"/>
  <c r="G1067" i="1"/>
  <c r="H1069" i="1"/>
  <c r="G1069" i="1"/>
  <c r="H1071" i="1"/>
  <c r="G1071" i="1"/>
  <c r="H1073" i="1"/>
  <c r="G1073"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3" i="1"/>
  <c r="G1183" i="1"/>
  <c r="H1185" i="1"/>
  <c r="G1185" i="1"/>
  <c r="H1187" i="1"/>
  <c r="G1187" i="1"/>
  <c r="H1189" i="1"/>
  <c r="G1189" i="1"/>
  <c r="H1191" i="1"/>
  <c r="G1191" i="1"/>
  <c r="H1193" i="1"/>
  <c r="G1193" i="1"/>
  <c r="H1195" i="1"/>
  <c r="G1195" i="1"/>
  <c r="H1197" i="1"/>
  <c r="G1197" i="1"/>
  <c r="H1199" i="1"/>
  <c r="G1199" i="1"/>
  <c r="H1201" i="1"/>
  <c r="G1201" i="1"/>
  <c r="H1203" i="1"/>
  <c r="G1203" i="1"/>
  <c r="H1205" i="1"/>
  <c r="G1205" i="1"/>
  <c r="H1209" i="1"/>
  <c r="G1209" i="1"/>
  <c r="H1211" i="1"/>
  <c r="G1211" i="1"/>
  <c r="H1213" i="1"/>
  <c r="G1213" i="1"/>
  <c r="H1215" i="1"/>
  <c r="G1215" i="1"/>
  <c r="H1217" i="1"/>
  <c r="G1217" i="1"/>
  <c r="H1219" i="1"/>
  <c r="G1219" i="1"/>
  <c r="H1221" i="1"/>
  <c r="G1221" i="1"/>
  <c r="H1223" i="1"/>
  <c r="G1223" i="1"/>
  <c r="H1225" i="1"/>
  <c r="G1225" i="1"/>
  <c r="G1227" i="1"/>
  <c r="H1227" i="1"/>
  <c r="G1243" i="1"/>
  <c r="H1243" i="1"/>
  <c r="G1275" i="1"/>
  <c r="H1275" i="1"/>
  <c r="G1291" i="1"/>
  <c r="H1291" i="1"/>
  <c r="G1311" i="1"/>
  <c r="H1311" i="1"/>
  <c r="G1327" i="1"/>
  <c r="H1327" i="1"/>
  <c r="G1343" i="1"/>
  <c r="H1343" i="1"/>
  <c r="G1564" i="1"/>
  <c r="I1564" i="1" s="1"/>
  <c r="J1564" i="1"/>
  <c r="H1564" i="1"/>
  <c r="G1566" i="1"/>
  <c r="J1566" i="1"/>
  <c r="H1566" i="1"/>
  <c r="G1568" i="1"/>
  <c r="J1568" i="1"/>
  <c r="H1568" i="1"/>
  <c r="G1570" i="1"/>
  <c r="J1570" i="1"/>
  <c r="H1570" i="1"/>
  <c r="H935" i="1"/>
  <c r="G937" i="1"/>
  <c r="H1076" i="1"/>
  <c r="G1076" i="1"/>
  <c r="H1078" i="1"/>
  <c r="G1078" i="1"/>
  <c r="H1080" i="1"/>
  <c r="G1080" i="1"/>
  <c r="H1082" i="1"/>
  <c r="G1082" i="1"/>
  <c r="H1084" i="1"/>
  <c r="G1084" i="1"/>
  <c r="H1086" i="1"/>
  <c r="G1086" i="1"/>
  <c r="H1088" i="1"/>
  <c r="G1088" i="1"/>
  <c r="H1090" i="1"/>
  <c r="G1090" i="1"/>
  <c r="H1092" i="1"/>
  <c r="G1092" i="1"/>
  <c r="H1094" i="1"/>
  <c r="G1094" i="1"/>
  <c r="H1096" i="1"/>
  <c r="G1096" i="1"/>
  <c r="H1098" i="1"/>
  <c r="G1098" i="1"/>
  <c r="H1100" i="1"/>
  <c r="G1100" i="1"/>
  <c r="H1102" i="1"/>
  <c r="G1102" i="1"/>
  <c r="H1104" i="1"/>
  <c r="G1104" i="1"/>
  <c r="H1106" i="1"/>
  <c r="G1106" i="1"/>
  <c r="H1108" i="1"/>
  <c r="G1108" i="1"/>
  <c r="H1110" i="1"/>
  <c r="G1110" i="1"/>
  <c r="H1112" i="1"/>
  <c r="G1112" i="1"/>
  <c r="H1114" i="1"/>
  <c r="G1114" i="1"/>
  <c r="H1116" i="1"/>
  <c r="G1116" i="1"/>
  <c r="H1118" i="1"/>
  <c r="G1118" i="1"/>
  <c r="H1120" i="1"/>
  <c r="G1120" i="1"/>
  <c r="H1122" i="1"/>
  <c r="G1122" i="1"/>
  <c r="H1124" i="1"/>
  <c r="G1124" i="1"/>
  <c r="H1126" i="1"/>
  <c r="G1126" i="1"/>
  <c r="H1128" i="1"/>
  <c r="G1128" i="1"/>
  <c r="H1130" i="1"/>
  <c r="G1130" i="1"/>
  <c r="H1132" i="1"/>
  <c r="G1132" i="1"/>
  <c r="H1134" i="1"/>
  <c r="G1134" i="1"/>
  <c r="H1136" i="1"/>
  <c r="G1136" i="1"/>
  <c r="H1138" i="1"/>
  <c r="G1138" i="1"/>
  <c r="H1140" i="1"/>
  <c r="G1140" i="1"/>
  <c r="H1142" i="1"/>
  <c r="G1142" i="1"/>
  <c r="H1144" i="1"/>
  <c r="G1144" i="1"/>
  <c r="H1146" i="1"/>
  <c r="G1146" i="1"/>
  <c r="H1148" i="1"/>
  <c r="G1148" i="1"/>
  <c r="H1150" i="1"/>
  <c r="G1150" i="1"/>
  <c r="G1231" i="1"/>
  <c r="H1231" i="1"/>
  <c r="G1247" i="1"/>
  <c r="H1247" i="1"/>
  <c r="G1263" i="1"/>
  <c r="H1263" i="1"/>
  <c r="G1279" i="1"/>
  <c r="H1279" i="1"/>
  <c r="G1295" i="1"/>
  <c r="H1295" i="1"/>
  <c r="G1315" i="1"/>
  <c r="H1315" i="1"/>
  <c r="G1331" i="1"/>
  <c r="H1331" i="1"/>
  <c r="G1347" i="1"/>
  <c r="H1347" i="1"/>
  <c r="J1554" i="1"/>
  <c r="G1554" i="1"/>
  <c r="H1572" i="1"/>
  <c r="G1572" i="1"/>
  <c r="G1309" i="1"/>
  <c r="G1317" i="1"/>
  <c r="G1321" i="1"/>
  <c r="G1325" i="1"/>
  <c r="G1329" i="1"/>
  <c r="G1333" i="1"/>
  <c r="G1337" i="1"/>
  <c r="G1341" i="1"/>
  <c r="G1345" i="1"/>
  <c r="G1349" i="1"/>
  <c r="G1353" i="1"/>
  <c r="J1548" i="1"/>
  <c r="G1548" i="1"/>
  <c r="I1548" i="1" s="1"/>
  <c r="F50" i="4"/>
  <c r="D49" i="4"/>
  <c r="G1228" i="1"/>
  <c r="H1230" i="1"/>
  <c r="G1232" i="1"/>
  <c r="H1234" i="1"/>
  <c r="G1236" i="1"/>
  <c r="H1238" i="1"/>
  <c r="G1240" i="1"/>
  <c r="H1242" i="1"/>
  <c r="G1244" i="1"/>
  <c r="H1246" i="1"/>
  <c r="G1248" i="1"/>
  <c r="H1250" i="1"/>
  <c r="G1252" i="1"/>
  <c r="H1254" i="1"/>
  <c r="G1256" i="1"/>
  <c r="H1258" i="1"/>
  <c r="G1260" i="1"/>
  <c r="H1262" i="1"/>
  <c r="G1264" i="1"/>
  <c r="H1266" i="1"/>
  <c r="G1268" i="1"/>
  <c r="H1270" i="1"/>
  <c r="G1272" i="1"/>
  <c r="H1274" i="1"/>
  <c r="G1276" i="1"/>
  <c r="H1278" i="1"/>
  <c r="G1280" i="1"/>
  <c r="H1282" i="1"/>
  <c r="G1284" i="1"/>
  <c r="H1286" i="1"/>
  <c r="G1288" i="1"/>
  <c r="H1290" i="1"/>
  <c r="G1292" i="1"/>
  <c r="H1294" i="1"/>
  <c r="G1296" i="1"/>
  <c r="H1298" i="1"/>
  <c r="H1302" i="1"/>
  <c r="G1304" i="1"/>
  <c r="H1306" i="1"/>
  <c r="G1308" i="1"/>
  <c r="H1310" i="1"/>
  <c r="G1312" i="1"/>
  <c r="H1314" i="1"/>
  <c r="G1316" i="1"/>
  <c r="H1318" i="1"/>
  <c r="G1320" i="1"/>
  <c r="H1322" i="1"/>
  <c r="G1324" i="1"/>
  <c r="H1326" i="1"/>
  <c r="G1328" i="1"/>
  <c r="H1330" i="1"/>
  <c r="G1332" i="1"/>
  <c r="H1334" i="1"/>
  <c r="G1336" i="1"/>
  <c r="H1338" i="1"/>
  <c r="G1340" i="1"/>
  <c r="H1342" i="1"/>
  <c r="G1344" i="1"/>
  <c r="H1346" i="1"/>
  <c r="G1348" i="1"/>
  <c r="H1350" i="1"/>
  <c r="G1352" i="1"/>
  <c r="H1354" i="1"/>
  <c r="G1356" i="1"/>
  <c r="J1542" i="1"/>
  <c r="J1546" i="1"/>
  <c r="J1550" i="1"/>
  <c r="G1550" i="1"/>
  <c r="G1557" i="1"/>
  <c r="J1557" i="1"/>
  <c r="G1559" i="1"/>
  <c r="J1559" i="1"/>
  <c r="G1561" i="1"/>
  <c r="J1561" i="1"/>
  <c r="G1579" i="1"/>
  <c r="J1579" i="1"/>
  <c r="G1581" i="1"/>
  <c r="J1581" i="1"/>
  <c r="H1608" i="1"/>
  <c r="G1608" i="1"/>
  <c r="H1612" i="1"/>
  <c r="G1612" i="1"/>
  <c r="H1616" i="1"/>
  <c r="G1616" i="1"/>
  <c r="H1620" i="1"/>
  <c r="G1620" i="1"/>
  <c r="H1624" i="1"/>
  <c r="G1624" i="1"/>
  <c r="H1628" i="1"/>
  <c r="G1628" i="1"/>
  <c r="H1632" i="1"/>
  <c r="G1632" i="1"/>
  <c r="H1636" i="1"/>
  <c r="G1636" i="1"/>
  <c r="H1640" i="1"/>
  <c r="G1640" i="1"/>
  <c r="H1644" i="1"/>
  <c r="G1644" i="1"/>
  <c r="H1648" i="1"/>
  <c r="G1648" i="1"/>
  <c r="H1652" i="1"/>
  <c r="G1652" i="1"/>
  <c r="H1656" i="1"/>
  <c r="G1656" i="1"/>
  <c r="H1660" i="1"/>
  <c r="G1660" i="1"/>
  <c r="H1664" i="1"/>
  <c r="G1664" i="1"/>
  <c r="H1668" i="1"/>
  <c r="G1668" i="1"/>
  <c r="H1672" i="1"/>
  <c r="G1672" i="1"/>
  <c r="H1676" i="1"/>
  <c r="G1676" i="1"/>
  <c r="H1680" i="1"/>
  <c r="G1680" i="1"/>
  <c r="H1684" i="1"/>
  <c r="G1684" i="1"/>
  <c r="G336" i="9"/>
  <c r="F178" i="5"/>
  <c r="H336" i="9"/>
  <c r="E177" i="5"/>
  <c r="G1565" i="1"/>
  <c r="I1565" i="1" s="1"/>
  <c r="G1567" i="1"/>
  <c r="I1567" i="1" s="1"/>
  <c r="G1569" i="1"/>
  <c r="I1569" i="1" s="1"/>
  <c r="G1571" i="1"/>
  <c r="G1574" i="1"/>
  <c r="I1574" i="1" s="1"/>
  <c r="J1574" i="1"/>
  <c r="G1576" i="1"/>
  <c r="I1576" i="1" s="1"/>
  <c r="J1576" i="1"/>
  <c r="H1584" i="1"/>
  <c r="G1584" i="1"/>
  <c r="H1588" i="1"/>
  <c r="G1588" i="1"/>
  <c r="H1592" i="1"/>
  <c r="G1592" i="1"/>
  <c r="H1596" i="1"/>
  <c r="G1596" i="1"/>
  <c r="H1600" i="1"/>
  <c r="G1600" i="1"/>
  <c r="F8" i="4"/>
  <c r="D7" i="4"/>
  <c r="E321" i="4"/>
  <c r="D316" i="1" s="1"/>
  <c r="D373" i="4"/>
  <c r="F572" i="4"/>
  <c r="D571" i="4"/>
  <c r="D535" i="4" s="1"/>
  <c r="F633" i="4"/>
  <c r="D629" i="4"/>
  <c r="H1542" i="1"/>
  <c r="G1542" i="1"/>
  <c r="I1542" i="1" s="1"/>
  <c r="H1544" i="1"/>
  <c r="G1544" i="1"/>
  <c r="I1544" i="1" s="1"/>
  <c r="H1546" i="1"/>
  <c r="G1546" i="1"/>
  <c r="I1546" i="1" s="1"/>
  <c r="H1548" i="1"/>
  <c r="G1549" i="1"/>
  <c r="I1549" i="1" s="1"/>
  <c r="J1549" i="1"/>
  <c r="H1550" i="1"/>
  <c r="G1551" i="1"/>
  <c r="I1551" i="1" s="1"/>
  <c r="J1551" i="1"/>
  <c r="H1552" i="1"/>
  <c r="G1553" i="1"/>
  <c r="I1553" i="1" s="1"/>
  <c r="J1553" i="1"/>
  <c r="H1554" i="1"/>
  <c r="H1557" i="1"/>
  <c r="H1559" i="1"/>
  <c r="H1561" i="1"/>
  <c r="H1563" i="1"/>
  <c r="H1579" i="1"/>
  <c r="H1581" i="1"/>
  <c r="G1605" i="1"/>
  <c r="G1609" i="1"/>
  <c r="G1613" i="1"/>
  <c r="G1617" i="1"/>
  <c r="G1625" i="1"/>
  <c r="G1629" i="1"/>
  <c r="G1633" i="1"/>
  <c r="G1637" i="1"/>
  <c r="G1641" i="1"/>
  <c r="G1645" i="1"/>
  <c r="G1649" i="1"/>
  <c r="E7" i="4"/>
  <c r="F126" i="4"/>
  <c r="D125" i="4"/>
  <c r="F135" i="4"/>
  <c r="E134" i="4"/>
  <c r="D130" i="1" s="1"/>
  <c r="F154" i="4"/>
  <c r="D153" i="4"/>
  <c r="E164" i="4"/>
  <c r="D160" i="1" s="1"/>
  <c r="F274" i="4"/>
  <c r="D273" i="4"/>
  <c r="E430" i="4"/>
  <c r="D466" i="4"/>
  <c r="F536" i="4"/>
  <c r="E571" i="4"/>
  <c r="D565" i="1" s="1"/>
  <c r="E597" i="4"/>
  <c r="D591" i="1" s="1"/>
  <c r="F70" i="5"/>
  <c r="F204" i="5"/>
  <c r="D203" i="5"/>
  <c r="D177" i="5" s="1"/>
  <c r="D5" i="6"/>
  <c r="F10" i="6"/>
  <c r="D82" i="4"/>
  <c r="D106" i="4"/>
  <c r="D140" i="4"/>
  <c r="D164" i="4"/>
  <c r="D230" i="4"/>
  <c r="D309" i="4"/>
  <c r="D361" i="4"/>
  <c r="D522" i="4"/>
  <c r="D255" i="5"/>
  <c r="F36" i="6"/>
  <c r="D35" i="6"/>
  <c r="D44" i="8"/>
  <c r="G343" i="9" s="1"/>
  <c r="E343" i="9" s="1"/>
  <c r="E648" i="4"/>
  <c r="D642" i="1" s="1"/>
  <c r="D431" i="4"/>
  <c r="D479" i="4"/>
  <c r="D491" i="4"/>
  <c r="D597" i="4"/>
  <c r="E156" i="9"/>
  <c r="B156" i="9" s="1"/>
  <c r="E7" i="5"/>
  <c r="G314" i="9"/>
  <c r="E314" i="9" s="1"/>
  <c r="B314" i="9" s="1"/>
  <c r="F89" i="5"/>
  <c r="D88" i="5"/>
  <c r="H316" i="9"/>
  <c r="H315" i="9"/>
  <c r="E147" i="5"/>
  <c r="G339" i="9"/>
  <c r="E339" i="9" s="1"/>
  <c r="B339" i="9" s="1"/>
  <c r="F219" i="5"/>
  <c r="E35" i="6"/>
  <c r="E337" i="9"/>
  <c r="B337" i="9" s="1"/>
  <c r="H310" i="9"/>
  <c r="G310" i="9"/>
  <c r="H309" i="9"/>
  <c r="M228" i="9"/>
  <c r="G309" i="9"/>
  <c r="E309" i="9" s="1"/>
  <c r="B309" i="9" s="1"/>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I10" i="9"/>
  <c r="H180" i="9"/>
  <c r="G181" i="9"/>
  <c r="E181" i="9" s="1"/>
  <c r="B181" i="9" s="1"/>
  <c r="G182" i="9"/>
  <c r="E182" i="9" s="1"/>
  <c r="B182" i="9" s="1"/>
  <c r="G183" i="9"/>
  <c r="E183" i="9" s="1"/>
  <c r="B183" i="9" s="1"/>
  <c r="G184" i="9"/>
  <c r="E184" i="9" s="1"/>
  <c r="B184" i="9" s="1"/>
  <c r="G185" i="9"/>
  <c r="E185" i="9" s="1"/>
  <c r="B185" i="9" s="1"/>
  <c r="G186" i="9"/>
  <c r="E186" i="9" s="1"/>
  <c r="B186" i="9" s="1"/>
  <c r="G187" i="9"/>
  <c r="E187" i="9" s="1"/>
  <c r="B187" i="9" s="1"/>
  <c r="G188" i="9"/>
  <c r="E188" i="9" s="1"/>
  <c r="B188" i="9" s="1"/>
  <c r="G189" i="9"/>
  <c r="E189" i="9" s="1"/>
  <c r="B189" i="9" s="1"/>
  <c r="G190" i="9"/>
  <c r="E190" i="9" s="1"/>
  <c r="B190" i="9" s="1"/>
  <c r="G191" i="9"/>
  <c r="E191" i="9" s="1"/>
  <c r="B191" i="9" s="1"/>
  <c r="D7" i="5"/>
  <c r="D296" i="5"/>
  <c r="D114" i="6"/>
  <c r="G315" i="9"/>
  <c r="G316" i="9"/>
  <c r="F197" i="5"/>
  <c r="H19" i="9"/>
  <c r="E19" i="9" s="1"/>
  <c r="B19" i="9" s="1"/>
  <c r="G174" i="9"/>
  <c r="E174" i="9" s="1"/>
  <c r="B174" i="9" s="1"/>
  <c r="G175" i="9"/>
  <c r="E175" i="9" s="1"/>
  <c r="B175" i="9" s="1"/>
  <c r="G176" i="9"/>
  <c r="E176" i="9" s="1"/>
  <c r="B176" i="9" s="1"/>
  <c r="G177" i="9"/>
  <c r="E177" i="9" s="1"/>
  <c r="B177" i="9" s="1"/>
  <c r="G178" i="9"/>
  <c r="E178" i="9" s="1"/>
  <c r="B178" i="9" s="1"/>
  <c r="G179" i="9"/>
  <c r="B274" i="9"/>
  <c r="H179" i="9"/>
  <c r="G180" i="9"/>
  <c r="E180" i="9" s="1"/>
  <c r="B180" i="9" s="1"/>
  <c r="B230" i="9"/>
  <c r="B240" i="9"/>
  <c r="B246" i="9"/>
  <c r="B256" i="9"/>
  <c r="B262" i="9"/>
  <c r="B272" i="9"/>
  <c r="B278" i="9"/>
  <c r="B288" i="9"/>
  <c r="D1538" i="1" l="1"/>
  <c r="I33" i="3"/>
  <c r="G1555" i="1"/>
  <c r="I40" i="3"/>
  <c r="C1622" i="1"/>
  <c r="G1604" i="1"/>
  <c r="H1585" i="1"/>
  <c r="G1585" i="1"/>
  <c r="E251" i="5"/>
  <c r="E316" i="9"/>
  <c r="B316" i="9" s="1"/>
  <c r="E315" i="9"/>
  <c r="B315" i="9" s="1"/>
  <c r="F12" i="5"/>
  <c r="F228" i="9"/>
  <c r="B228" i="9" s="1"/>
  <c r="E360" i="4"/>
  <c r="D355" i="1" s="1"/>
  <c r="D368" i="1"/>
  <c r="H641" i="1"/>
  <c r="G641" i="1"/>
  <c r="H421" i="1"/>
  <c r="G421" i="1"/>
  <c r="G174" i="1"/>
  <c r="F177" i="5"/>
  <c r="H24" i="3"/>
  <c r="C1181" i="1"/>
  <c r="F535" i="4"/>
  <c r="C529" i="1"/>
  <c r="I22" i="3"/>
  <c r="D1012" i="1"/>
  <c r="F479" i="4"/>
  <c r="C473" i="1"/>
  <c r="B343" i="9"/>
  <c r="F255" i="5"/>
  <c r="C1259" i="1"/>
  <c r="F230" i="4"/>
  <c r="C226" i="1"/>
  <c r="F82" i="4"/>
  <c r="C78" i="1"/>
  <c r="E639" i="4"/>
  <c r="D633" i="1" s="1"/>
  <c r="D424" i="1"/>
  <c r="H24" i="9"/>
  <c r="G24" i="9"/>
  <c r="E24" i="9" s="1"/>
  <c r="F153" i="4"/>
  <c r="D152" i="4"/>
  <c r="C149" i="1"/>
  <c r="F125" i="4"/>
  <c r="C121" i="1"/>
  <c r="F629" i="4"/>
  <c r="C623" i="1"/>
  <c r="F373" i="4"/>
  <c r="C368" i="1"/>
  <c r="E535" i="4"/>
  <c r="I1550" i="1"/>
  <c r="F49" i="4"/>
  <c r="C45" i="1"/>
  <c r="E308" i="4"/>
  <c r="E152" i="4"/>
  <c r="E179" i="9"/>
  <c r="B179" i="9" s="1"/>
  <c r="F296" i="5"/>
  <c r="C1300" i="1"/>
  <c r="B207" i="9"/>
  <c r="F88" i="5"/>
  <c r="D69" i="5"/>
  <c r="C1093" i="1"/>
  <c r="F431" i="4"/>
  <c r="D430" i="4"/>
  <c r="C425" i="1"/>
  <c r="F35" i="6"/>
  <c r="H28" i="3"/>
  <c r="C1431" i="1"/>
  <c r="F522" i="4"/>
  <c r="C516" i="1"/>
  <c r="F164" i="4"/>
  <c r="C160" i="1"/>
  <c r="F273" i="4"/>
  <c r="C269" i="1"/>
  <c r="H316" i="1"/>
  <c r="G316" i="1"/>
  <c r="F648" i="4"/>
  <c r="I1579" i="1"/>
  <c r="I1559" i="1"/>
  <c r="I1566" i="1"/>
  <c r="G1490" i="1"/>
  <c r="H1490" i="1"/>
  <c r="C1510" i="1"/>
  <c r="H30" i="3"/>
  <c r="F114" i="6"/>
  <c r="F147" i="5"/>
  <c r="D1152" i="1"/>
  <c r="F597" i="4"/>
  <c r="C591" i="1"/>
  <c r="H642" i="1"/>
  <c r="G642" i="1"/>
  <c r="D360" i="4"/>
  <c r="F361" i="4"/>
  <c r="C356" i="1"/>
  <c r="F140" i="4"/>
  <c r="C136" i="1"/>
  <c r="D141" i="6"/>
  <c r="F5" i="6"/>
  <c r="H27" i="3"/>
  <c r="C1401" i="1"/>
  <c r="E69" i="5"/>
  <c r="G130" i="1"/>
  <c r="H130" i="1"/>
  <c r="E6" i="4"/>
  <c r="D3" i="1"/>
  <c r="F571" i="4"/>
  <c r="C565" i="1"/>
  <c r="F7" i="4"/>
  <c r="D6" i="4"/>
  <c r="C3" i="1"/>
  <c r="D251" i="5"/>
  <c r="F134" i="4"/>
  <c r="I1554" i="1"/>
  <c r="I1568" i="1"/>
  <c r="H1539" i="1"/>
  <c r="G1539" i="1"/>
  <c r="I1552" i="1"/>
  <c r="D6" i="5"/>
  <c r="F7" i="5"/>
  <c r="H22" i="3"/>
  <c r="C1012" i="1"/>
  <c r="E310" i="9"/>
  <c r="B310" i="9" s="1"/>
  <c r="I28" i="3"/>
  <c r="D1431" i="1"/>
  <c r="F491" i="4"/>
  <c r="C485" i="1"/>
  <c r="K1481" i="9"/>
  <c r="G344" i="9"/>
  <c r="E344" i="9" s="1"/>
  <c r="B344" i="9" s="1"/>
  <c r="I39" i="3"/>
  <c r="C1621" i="1"/>
  <c r="E141" i="6"/>
  <c r="G348" i="9" s="1"/>
  <c r="E348" i="9" s="1"/>
  <c r="D308" i="4"/>
  <c r="F309" i="4"/>
  <c r="C304" i="1"/>
  <c r="F106" i="4"/>
  <c r="C102" i="1"/>
  <c r="G338" i="9"/>
  <c r="E338" i="9" s="1"/>
  <c r="B338" i="9" s="1"/>
  <c r="F203" i="5"/>
  <c r="C1207" i="1"/>
  <c r="F466" i="4"/>
  <c r="C460" i="1"/>
  <c r="E176" i="5"/>
  <c r="D1180" i="1" s="1"/>
  <c r="I24" i="3"/>
  <c r="D1181" i="1"/>
  <c r="E336" i="9"/>
  <c r="B336" i="9" s="1"/>
  <c r="I1581" i="1"/>
  <c r="I1561" i="1"/>
  <c r="I1557" i="1"/>
  <c r="I1570" i="1"/>
  <c r="G346" i="9"/>
  <c r="E346" i="9" s="1"/>
  <c r="C1538" i="1"/>
  <c r="H33" i="3"/>
  <c r="F89" i="6"/>
  <c r="C1485" i="1"/>
  <c r="H1622" i="1" l="1"/>
  <c r="G1622" i="1"/>
  <c r="D1255" i="1"/>
  <c r="I25" i="3"/>
  <c r="E347" i="9"/>
  <c r="B348" i="9"/>
  <c r="G460" i="1"/>
  <c r="H460" i="1"/>
  <c r="H1012" i="1"/>
  <c r="G1012" i="1"/>
  <c r="D422" i="4"/>
  <c r="H17" i="3"/>
  <c r="F6" i="4"/>
  <c r="C2" i="1"/>
  <c r="I23" i="3"/>
  <c r="D1074" i="1"/>
  <c r="F141" i="6"/>
  <c r="C1537" i="1"/>
  <c r="H31" i="3"/>
  <c r="G356" i="1"/>
  <c r="H356" i="1"/>
  <c r="H1510" i="1"/>
  <c r="G1510" i="1"/>
  <c r="B24" i="9"/>
  <c r="H78" i="1"/>
  <c r="G78" i="1"/>
  <c r="G1259" i="1"/>
  <c r="H1259" i="1"/>
  <c r="H473" i="1"/>
  <c r="G473" i="1"/>
  <c r="H1181" i="1"/>
  <c r="G1181" i="1"/>
  <c r="D417" i="4"/>
  <c r="F308" i="4"/>
  <c r="C303" i="1"/>
  <c r="I17" i="3"/>
  <c r="E422" i="4"/>
  <c r="D2" i="1"/>
  <c r="G1401" i="1"/>
  <c r="H1401" i="1"/>
  <c r="G591" i="1"/>
  <c r="H591" i="1"/>
  <c r="H269" i="1"/>
  <c r="G269" i="1"/>
  <c r="G516" i="1"/>
  <c r="H516" i="1"/>
  <c r="H1093" i="1"/>
  <c r="G1093" i="1"/>
  <c r="E299" i="4"/>
  <c r="E300" i="4" s="1"/>
  <c r="D296" i="1" s="1"/>
  <c r="I18" i="3"/>
  <c r="D148" i="1"/>
  <c r="H623" i="1"/>
  <c r="G623" i="1"/>
  <c r="H149" i="1"/>
  <c r="G149" i="1"/>
  <c r="H1538" i="1"/>
  <c r="G1538" i="1"/>
  <c r="H1207" i="1"/>
  <c r="G1207" i="1"/>
  <c r="D1537" i="1"/>
  <c r="H9" i="3" s="1"/>
  <c r="I31" i="3"/>
  <c r="F251" i="5"/>
  <c r="H25" i="3"/>
  <c r="C1255" i="1"/>
  <c r="H565" i="1"/>
  <c r="G565" i="1"/>
  <c r="G136" i="1"/>
  <c r="H136" i="1"/>
  <c r="D418" i="4"/>
  <c r="F360" i="4"/>
  <c r="C355" i="1"/>
  <c r="H425" i="1"/>
  <c r="G425" i="1"/>
  <c r="F69" i="5"/>
  <c r="H23" i="3"/>
  <c r="C1074" i="1"/>
  <c r="G1300" i="1"/>
  <c r="H1300" i="1"/>
  <c r="E417" i="4"/>
  <c r="D412" i="1" s="1"/>
  <c r="D303" i="1"/>
  <c r="E418" i="4"/>
  <c r="D413" i="1" s="1"/>
  <c r="E640" i="4"/>
  <c r="D634" i="1" s="1"/>
  <c r="D529" i="1"/>
  <c r="H529" i="1" s="1"/>
  <c r="D299" i="4"/>
  <c r="F152" i="4"/>
  <c r="H18" i="3"/>
  <c r="C148" i="1"/>
  <c r="G226" i="1"/>
  <c r="H226" i="1"/>
  <c r="D176" i="5"/>
  <c r="G299" i="9" s="1"/>
  <c r="H102" i="1"/>
  <c r="G102" i="1"/>
  <c r="G1485" i="1"/>
  <c r="H1485" i="1"/>
  <c r="B346" i="9"/>
  <c r="E345" i="9"/>
  <c r="I10" i="3" s="1"/>
  <c r="H304" i="1"/>
  <c r="G304" i="1"/>
  <c r="H1621" i="1"/>
  <c r="G1621" i="1"/>
  <c r="H11" i="3"/>
  <c r="H485" i="1"/>
  <c r="G485" i="1"/>
  <c r="G306" i="9"/>
  <c r="E306" i="9" s="1"/>
  <c r="B306" i="9" s="1"/>
  <c r="C1011" i="1"/>
  <c r="G3" i="1"/>
  <c r="H3" i="1"/>
  <c r="H1152" i="1"/>
  <c r="G1152" i="1"/>
  <c r="G160" i="1"/>
  <c r="H160" i="1"/>
  <c r="G1431" i="1"/>
  <c r="H1431" i="1"/>
  <c r="D639" i="4"/>
  <c r="F430" i="4"/>
  <c r="C424" i="1"/>
  <c r="H45" i="1"/>
  <c r="G45" i="1"/>
  <c r="H368" i="1"/>
  <c r="G368" i="1"/>
  <c r="H121" i="1"/>
  <c r="G121" i="1"/>
  <c r="E342" i="9"/>
  <c r="E6" i="5"/>
  <c r="D640" i="4"/>
  <c r="K3" i="9" l="1"/>
  <c r="I9" i="3"/>
  <c r="N3" i="9"/>
  <c r="I11" i="3"/>
  <c r="F418" i="4"/>
  <c r="C413" i="1"/>
  <c r="F417" i="4"/>
  <c r="C412" i="1"/>
  <c r="G1537" i="1"/>
  <c r="H1537" i="1"/>
  <c r="H2" i="1"/>
  <c r="G2" i="1"/>
  <c r="D643" i="4"/>
  <c r="F422" i="4"/>
  <c r="C417" i="1"/>
  <c r="F639" i="4"/>
  <c r="C633" i="1"/>
  <c r="D301" i="4"/>
  <c r="F299" i="4"/>
  <c r="D423" i="4"/>
  <c r="C295" i="1"/>
  <c r="F640" i="4"/>
  <c r="C634" i="1"/>
  <c r="H148" i="1"/>
  <c r="G148" i="1"/>
  <c r="G355" i="1"/>
  <c r="H355" i="1"/>
  <c r="G529" i="1"/>
  <c r="E423" i="4"/>
  <c r="E301" i="4"/>
  <c r="D297" i="1" s="1"/>
  <c r="D295" i="1"/>
  <c r="H303" i="1"/>
  <c r="G303" i="1"/>
  <c r="D300" i="4"/>
  <c r="H1074" i="1"/>
  <c r="G1074" i="1"/>
  <c r="G1255" i="1"/>
  <c r="H1255" i="1"/>
  <c r="H299" i="9"/>
  <c r="E299" i="9" s="1"/>
  <c r="D1011" i="1"/>
  <c r="G1011" i="1" s="1"/>
  <c r="H424" i="1"/>
  <c r="G424" i="1"/>
  <c r="F6" i="5"/>
  <c r="F176" i="5"/>
  <c r="C1180" i="1"/>
  <c r="E643" i="4"/>
  <c r="D417" i="1"/>
  <c r="H1011" i="1" l="1"/>
  <c r="H8" i="3"/>
  <c r="M3" i="9" s="1"/>
  <c r="D637" i="1"/>
  <c r="D644" i="4"/>
  <c r="D425" i="4"/>
  <c r="F423" i="4"/>
  <c r="C418" i="1"/>
  <c r="G20" i="9"/>
  <c r="D424" i="4"/>
  <c r="G634" i="1"/>
  <c r="H634" i="1"/>
  <c r="B299" i="9"/>
  <c r="D645" i="4"/>
  <c r="F643" i="4"/>
  <c r="C637" i="1"/>
  <c r="H413" i="1"/>
  <c r="G413" i="1"/>
  <c r="F300" i="4"/>
  <c r="C296" i="1"/>
  <c r="G633" i="1"/>
  <c r="H633" i="1"/>
  <c r="H1180" i="1"/>
  <c r="G1180" i="1"/>
  <c r="E644" i="4"/>
  <c r="E425" i="4"/>
  <c r="D420" i="1" s="1"/>
  <c r="D418" i="1"/>
  <c r="H20" i="9"/>
  <c r="E424" i="4"/>
  <c r="D419" i="1" s="1"/>
  <c r="F301" i="4"/>
  <c r="C297" i="1"/>
  <c r="G417" i="1"/>
  <c r="H417" i="1"/>
  <c r="G295" i="1"/>
  <c r="H295" i="1"/>
  <c r="H412" i="1"/>
  <c r="G412" i="1"/>
  <c r="C639" i="1" l="1"/>
  <c r="H334" i="9"/>
  <c r="G334" i="9"/>
  <c r="E646" i="4"/>
  <c r="D638" i="1"/>
  <c r="F424" i="4"/>
  <c r="C419" i="1"/>
  <c r="F425" i="4"/>
  <c r="C420" i="1"/>
  <c r="H296" i="1"/>
  <c r="G296" i="1"/>
  <c r="G637" i="1"/>
  <c r="H637" i="1"/>
  <c r="E20" i="9"/>
  <c r="B20" i="9" s="1"/>
  <c r="F644" i="4"/>
  <c r="D646" i="4"/>
  <c r="C638" i="1"/>
  <c r="E645" i="4"/>
  <c r="G297" i="1"/>
  <c r="H297" i="1"/>
  <c r="H418" i="1"/>
  <c r="G418" i="1"/>
  <c r="E334" i="9" l="1"/>
  <c r="B334" i="9" s="1"/>
  <c r="H419" i="1"/>
  <c r="G419" i="1"/>
  <c r="E649" i="4"/>
  <c r="G297" i="9" s="1"/>
  <c r="E297" i="9" s="1"/>
  <c r="B297" i="9" s="1"/>
  <c r="D639" i="1"/>
  <c r="H639" i="1" s="1"/>
  <c r="G638" i="1"/>
  <c r="H638" i="1"/>
  <c r="H420" i="1"/>
  <c r="G420" i="1"/>
  <c r="F646" i="4"/>
  <c r="D650" i="4"/>
  <c r="C640" i="1"/>
  <c r="E650" i="4"/>
  <c r="D640" i="1"/>
  <c r="D649" i="4"/>
  <c r="F645" i="4"/>
  <c r="E298" i="9" l="1"/>
  <c r="I8" i="3" s="1"/>
  <c r="G639" i="1"/>
  <c r="I20" i="3"/>
  <c r="D644" i="1"/>
  <c r="I19" i="3"/>
  <c r="D643" i="1"/>
  <c r="H7" i="3" s="1"/>
  <c r="F649" i="4"/>
  <c r="H19" i="3"/>
  <c r="C643" i="1"/>
  <c r="H20" i="3"/>
  <c r="F650" i="4"/>
  <c r="C644" i="1"/>
  <c r="G640" i="1"/>
  <c r="H640" i="1"/>
  <c r="G643" i="1" l="1"/>
  <c r="H643" i="1"/>
  <c r="G644" i="1"/>
  <c r="H644" i="1"/>
  <c r="J3" i="9"/>
  <c r="G295" i="9" l="1"/>
  <c r="L293" i="9"/>
  <c r="F293" i="9" s="1"/>
  <c r="H295" i="9"/>
  <c r="H18" i="9"/>
  <c r="G18" i="9"/>
  <c r="G17" i="9"/>
  <c r="L16" i="9"/>
  <c r="H15" i="9"/>
  <c r="K8" i="9"/>
  <c r="J13" i="9"/>
  <c r="K5" i="9"/>
  <c r="J10" i="9"/>
  <c r="M16" i="9"/>
  <c r="G22" i="9"/>
  <c r="K6" i="9"/>
  <c r="J11" i="9"/>
  <c r="I17" i="9"/>
  <c r="H22" i="9"/>
  <c r="I9" i="9"/>
  <c r="G15" i="9"/>
  <c r="E15" i="9" s="1"/>
  <c r="I11" i="9"/>
  <c r="J7" i="9"/>
  <c r="I12" i="9"/>
  <c r="K9" i="9"/>
  <c r="G21" i="9"/>
  <c r="K10" i="9"/>
  <c r="G16" i="9"/>
  <c r="H21" i="9"/>
  <c r="J8" i="9"/>
  <c r="I13" i="9"/>
  <c r="J9" i="9"/>
  <c r="J6" i="9"/>
  <c r="H17" i="9"/>
  <c r="I5" i="9"/>
  <c r="K11" i="9"/>
  <c r="H16" i="9"/>
  <c r="J17" i="9"/>
  <c r="J5" i="9"/>
  <c r="I7" i="9"/>
  <c r="K13" i="9"/>
  <c r="I8" i="9"/>
  <c r="E8" i="9" s="1"/>
  <c r="B8" i="9" s="1"/>
  <c r="M15" i="9"/>
  <c r="K7" i="9"/>
  <c r="J12" i="9"/>
  <c r="I6" i="9"/>
  <c r="K12" i="9"/>
  <c r="L15" i="9"/>
  <c r="F15" i="9" l="1"/>
  <c r="E12" i="9"/>
  <c r="B12" i="9" s="1"/>
  <c r="E9" i="9"/>
  <c r="B9" i="9" s="1"/>
  <c r="E16" i="9"/>
  <c r="E13" i="9"/>
  <c r="B13" i="9" s="1"/>
  <c r="E6" i="9"/>
  <c r="B6" i="9" s="1"/>
  <c r="E21" i="9"/>
  <c r="B21" i="9" s="1"/>
  <c r="E11" i="9"/>
  <c r="B11" i="9" s="1"/>
  <c r="B15" i="9"/>
  <c r="E10" i="9"/>
  <c r="B10" i="9" s="1"/>
  <c r="F16" i="9"/>
  <c r="E7" i="9"/>
  <c r="B7" i="9" s="1"/>
  <c r="E5" i="9"/>
  <c r="E22" i="9"/>
  <c r="B22" i="9" s="1"/>
  <c r="E17" i="9"/>
  <c r="B17" i="9" s="1"/>
  <c r="B293" i="9"/>
  <c r="F23" i="9"/>
  <c r="E18" i="9"/>
  <c r="B18" i="9" s="1"/>
  <c r="E295" i="9"/>
  <c r="F14" i="9" l="1"/>
  <c r="B16" i="9"/>
  <c r="F3" i="9"/>
  <c r="E4" i="9"/>
  <c r="B5" i="9"/>
  <c r="B295" i="9"/>
  <c r="E23" i="9"/>
  <c r="I7" i="3" s="1"/>
  <c r="E14" i="9"/>
  <c r="I13" i="3" s="1"/>
  <c r="E3" i="9" l="1"/>
</calcChain>
</file>

<file path=xl/sharedStrings.xml><?xml version="1.0" encoding="utf-8"?>
<sst xmlns="http://schemas.openxmlformats.org/spreadsheetml/2006/main" count="4733" uniqueCount="3657">
  <si>
    <t>Obveznik:</t>
  </si>
  <si>
    <t>52637 - Dječji vrtić Lađica</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</si>
  <si>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</si>
  <si>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</si>
  <si>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</si>
  <si>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</si>
  <si>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</si>
  <si>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</si>
  <si>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</si>
  <si>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</si>
  <si>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</si>
  <si>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</si>
  <si>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</si>
  <si>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</si>
  <si>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</si>
  <si>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</si>
  <si>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</si>
  <si>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</si>
  <si>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</si>
  <si>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</si>
  <si>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</si>
  <si>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</si>
  <si>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</si>
  <si>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</si>
  <si>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</si>
  <si>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</si>
  <si>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</si>
  <si>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</si>
  <si>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</si>
  <si>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</si>
  <si>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</si>
  <si>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</si>
  <si>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</si>
  <si>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</si>
  <si>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</si>
  <si>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</si>
  <si>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</si>
  <si>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</si>
  <si>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</si>
  <si>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</si>
  <si>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</si>
  <si>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</si>
  <si>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</si>
  <si>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</si>
  <si>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</si>
  <si>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</si>
  <si>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</si>
  <si>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</si>
  <si>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</si>
  <si>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</si>
  <si>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</si>
  <si>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</si>
  <si>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</si>
  <si>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</si>
  <si>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</si>
  <si>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</si>
  <si>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</si>
  <si>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</si>
  <si>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</si>
  <si>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</si>
  <si>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</si>
  <si>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</si>
  <si>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</si>
  <si>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</si>
  <si>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</si>
  <si>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</si>
  <si>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</si>
  <si>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</si>
  <si>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</si>
  <si>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</si>
  <si>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</si>
  <si>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</si>
  <si>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</si>
  <si>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</si>
  <si>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</si>
  <si>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</si>
  <si>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</si>
  <si>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</si>
  <si>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</si>
  <si>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</si>
  <si>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</si>
  <si>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</si>
  <si>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</si>
  <si>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</si>
  <si>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</si>
  <si>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</si>
  <si>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</si>
  <si>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</si>
  <si>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</si>
  <si>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</si>
  <si>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</si>
  <si>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</si>
  <si>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</si>
  <si>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</si>
  <si>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</si>
  <si>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</si>
  <si>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</si>
  <si>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</si>
  <si>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</si>
  <si>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</si>
  <si>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</si>
  <si>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</si>
  <si>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</si>
  <si>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</si>
  <si>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</si>
  <si>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</si>
  <si>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</si>
  <si>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</si>
  <si>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</si>
  <si>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</si>
  <si>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</si>
  <si>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</si>
  <si>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</si>
  <si>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</si>
  <si>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</si>
  <si>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</si>
  <si>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</si>
  <si>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</si>
  <si>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</si>
  <si>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</si>
  <si>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</si>
  <si>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</si>
  <si>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</si>
  <si>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</si>
  <si>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</si>
  <si>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</si>
  <si>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</si>
  <si>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</si>
  <si>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</si>
  <si>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</si>
  <si>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</si>
  <si>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</si>
  <si>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</si>
  <si>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</si>
  <si>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</si>
  <si>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</si>
  <si>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</si>
  <si>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</si>
  <si>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</si>
  <si>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</si>
  <si>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</si>
  <si>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</si>
  <si>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</si>
  <si>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</si>
  <si>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</si>
  <si>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</si>
  <si>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</si>
  <si>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</si>
  <si>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</si>
  <si>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</si>
  <si>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</si>
  <si>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</si>
  <si>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</si>
  <si>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</si>
  <si>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</si>
  <si>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</si>
  <si>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</si>
  <si>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</si>
  <si>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</si>
  <si>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</si>
  <si>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</si>
  <si>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</si>
  <si>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</si>
  <si>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</si>
  <si>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</si>
  <si>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</si>
  <si>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</si>
  <si>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</si>
  <si>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</si>
  <si>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</si>
  <si>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</si>
  <si>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</si>
  <si>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</si>
  <si>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</si>
  <si>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</si>
  <si>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</si>
  <si>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</si>
  <si>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</si>
  <si>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</si>
  <si>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</si>
  <si>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</si>
  <si>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</si>
  <si>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</si>
  <si>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</si>
  <si>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</si>
  <si>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</si>
  <si>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</si>
  <si>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</si>
  <si>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</si>
  <si>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</si>
  <si>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</si>
  <si>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</si>
  <si>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</si>
  <si>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</si>
  <si>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</si>
  <si>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</si>
  <si>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</si>
  <si>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</si>
  <si>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</si>
  <si>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</si>
  <si>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</si>
  <si>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</si>
  <si>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</si>
  <si>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</si>
  <si>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</si>
  <si>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</si>
  <si>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</si>
  <si>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</si>
  <si>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</si>
  <si>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</si>
  <si>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</si>
  <si>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</si>
  <si>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</si>
  <si>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</si>
  <si>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</si>
  <si>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</si>
  <si>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</si>
  <si>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</si>
  <si>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</si>
  <si>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</si>
  <si>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</si>
  <si>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</si>
  <si>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</si>
  <si>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</si>
  <si>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</si>
  <si>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</si>
  <si>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</si>
  <si>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</si>
  <si>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</si>
  <si>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</si>
  <si>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</si>
  <si>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</si>
  <si>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</si>
  <si>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</si>
  <si>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</si>
  <si>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</si>
  <si>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</si>
  <si>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</si>
  <si>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</si>
  <si>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</si>
  <si>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</si>
  <si>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</si>
  <si>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</si>
  <si>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</si>
  <si>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</si>
  <si>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</si>
  <si>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</si>
  <si>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</si>
  <si>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</si>
  <si>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</si>
  <si>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</si>
  <si>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</si>
  <si>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</si>
  <si>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</si>
  <si>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</si>
  <si>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</si>
  <si>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</si>
  <si>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</si>
  <si>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</si>
  <si>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</si>
  <si>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</si>
  <si>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</si>
  <si>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</si>
  <si>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</si>
  <si>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</si>
  <si>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</si>
  <si>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</si>
  <si>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</si>
  <si>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</si>
  <si>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</si>
  <si>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</si>
  <si>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</si>
  <si>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</si>
  <si>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</si>
  <si>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</si>
  <si>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</si>
  <si>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</si>
  <si>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</si>
  <si>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</si>
  <si>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</si>
  <si>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</si>
  <si>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</si>
  <si>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</si>
  <si>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</si>
  <si>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</si>
  <si>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</si>
  <si>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</si>
  <si>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</si>
  <si>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</si>
  <si>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</si>
  <si>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</si>
  <si>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</si>
  <si>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</si>
  <si>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</si>
  <si>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</si>
  <si>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</si>
  <si>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</si>
  <si>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</si>
  <si>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</si>
  <si>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</si>
  <si>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</si>
  <si>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</si>
  <si>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</si>
  <si>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</si>
  <si>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</si>
  <si>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</si>
  <si>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</si>
  <si>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</si>
  <si>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</si>
  <si>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</si>
  <si>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</si>
  <si>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</si>
  <si>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</si>
  <si>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</si>
  <si>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</si>
  <si>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</si>
  <si>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</si>
  <si>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</si>
  <si>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</si>
  <si>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</si>
  <si>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</si>
  <si>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</si>
  <si>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</si>
  <si>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</si>
  <si>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</si>
  <si>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</si>
  <si>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</si>
  <si>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</si>
  <si>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</si>
  <si>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</si>
  <si>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</si>
  <si>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</si>
  <si>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</si>
  <si>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</si>
  <si>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</si>
  <si>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</si>
  <si>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</si>
  <si>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</si>
  <si>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</si>
  <si>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</si>
  <si>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</si>
  <si>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</si>
  <si>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</si>
  <si>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</si>
  <si>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</si>
  <si>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</si>
  <si>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</si>
  <si>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</si>
  <si>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</si>
  <si>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</si>
  <si>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</si>
  <si>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</si>
  <si>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</si>
  <si>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</si>
  <si>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</si>
  <si>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</si>
  <si>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</si>
  <si>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</si>
  <si>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</si>
  <si>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</si>
  <si>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</si>
  <si>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</si>
  <si>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</si>
  <si>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</si>
  <si>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</si>
  <si>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</si>
  <si>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</si>
  <si>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</si>
  <si>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</si>
  <si>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</si>
  <si>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</si>
  <si>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</si>
  <si>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</si>
  <si>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</si>
  <si>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</si>
  <si>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</si>
  <si>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</si>
  <si>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</si>
  <si>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</si>
  <si>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</si>
  <si>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</si>
  <si>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</si>
  <si>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</si>
  <si>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</si>
  <si>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</si>
  <si>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</si>
  <si>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</si>
  <si>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</si>
  <si>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</si>
  <si>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</si>
  <si>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</si>
  <si>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</si>
  <si>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</si>
  <si>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</si>
  <si>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</si>
  <si>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</si>
  <si>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</si>
  <si>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</si>
  <si>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</si>
  <si>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</si>
  <si>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</si>
  <si>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</si>
  <si>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</si>
  <si>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</si>
  <si>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</si>
  <si>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</si>
  <si>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</si>
  <si>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</si>
  <si>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</si>
  <si>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</si>
  <si>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</si>
  <si>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</si>
  <si>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</si>
  <si>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</si>
  <si>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</si>
  <si>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</si>
  <si>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</si>
  <si>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</si>
  <si>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</si>
  <si>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</si>
  <si>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</si>
  <si>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</si>
  <si>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</si>
  <si>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</si>
  <si>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</si>
  <si>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</si>
  <si>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</si>
  <si>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</si>
  <si>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</si>
  <si>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</si>
  <si>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</si>
  <si>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</si>
  <si>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</si>
  <si>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</si>
  <si>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</si>
  <si>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</si>
  <si>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</si>
  <si>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</si>
  <si>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</si>
  <si>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</si>
  <si>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</si>
  <si>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</si>
  <si>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</si>
  <si>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</si>
  <si>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</si>
  <si>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</si>
  <si>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</si>
  <si>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</si>
  <si>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</si>
  <si>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</si>
  <si>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</si>
  <si>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</si>
  <si>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</si>
  <si>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</si>
  <si>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</si>
  <si>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</si>
  <si>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</si>
  <si>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</si>
  <si>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</si>
  <si>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</si>
  <si>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</si>
  <si>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</si>
  <si>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</si>
  <si>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</si>
  <si>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</si>
  <si>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</si>
  <si>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</si>
  <si>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</si>
  <si>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</si>
  <si>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</si>
  <si>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</si>
  <si>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</si>
  <si>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</si>
  <si>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</si>
  <si>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</si>
  <si>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</si>
  <si>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</si>
  <si>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</si>
  <si>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</si>
  <si>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</si>
  <si>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</si>
  <si>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</si>
  <si>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</si>
  <si>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</si>
  <si>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</si>
  <si>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</si>
  <si>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</si>
  <si>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</si>
  <si>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</si>
  <si>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</si>
  <si>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</si>
  <si>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</si>
  <si>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</si>
  <si>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</si>
  <si>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</si>
  <si>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</si>
  <si>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</si>
  <si>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</si>
  <si>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</si>
  <si>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</si>
  <si>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</si>
  <si>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</si>
  <si>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</si>
  <si>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</si>
  <si>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</si>
  <si>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</si>
  <si>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</si>
  <si>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</si>
  <si>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</si>
  <si>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</si>
  <si>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</si>
  <si>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</si>
  <si>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</si>
  <si>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</si>
  <si>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</si>
  <si>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</si>
  <si>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</si>
  <si>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</si>
  <si>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</si>
  <si>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</si>
  <si>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</si>
  <si>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</si>
  <si>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</si>
  <si>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</si>
  <si>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</si>
  <si>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</si>
  <si>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</si>
  <si>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</si>
  <si>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</si>
  <si>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</si>
  <si>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</si>
  <si>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</si>
  <si>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</si>
  <si>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</si>
  <si>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</si>
  <si>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</si>
  <si>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</si>
  <si>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</si>
  <si>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</si>
  <si>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</si>
  <si>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</si>
  <si>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</si>
  <si>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</si>
  <si>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</si>
  <si>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</si>
  <si>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</si>
  <si>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</si>
  <si>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</si>
  <si>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</si>
  <si>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</si>
  <si>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</si>
  <si>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</si>
  <si>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</si>
  <si>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</si>
  <si>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</si>
  <si>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</si>
  <si>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</si>
  <si>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</si>
  <si>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</si>
  <si>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</si>
  <si>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</si>
  <si>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</si>
  <si>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</si>
  <si>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</si>
  <si>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</si>
  <si>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</si>
  <si>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</si>
  <si>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</si>
  <si>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</si>
  <si>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</si>
  <si>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</si>
  <si>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</si>
  <si>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</si>
  <si>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</si>
  <si>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</si>
  <si>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</si>
  <si>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</si>
  <si>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</si>
  <si>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</si>
  <si>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</si>
  <si>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</si>
  <si>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</si>
  <si>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</si>
  <si>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</si>
  <si>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</si>
  <si>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</si>
  <si>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</si>
  <si>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</si>
  <si>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</si>
  <si>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</si>
  <si>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</si>
  <si>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</si>
  <si>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</si>
  <si>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</si>
  <si>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</si>
  <si>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</si>
  <si>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</si>
  <si>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</si>
  <si>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</si>
  <si>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</si>
  <si>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</si>
  <si>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</si>
  <si>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</si>
  <si>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</si>
  <si>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</si>
  <si>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</si>
  <si>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</si>
  <si>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</si>
  <si>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</si>
  <si>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</si>
  <si>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</si>
  <si>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</si>
  <si>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</si>
  <si>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</si>
  <si>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</si>
  <si>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</si>
  <si>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</si>
  <si>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</si>
  <si>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</si>
  <si>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</si>
  <si>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</si>
  <si>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</si>
  <si>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</si>
  <si>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</si>
  <si>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</si>
  <si>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</si>
  <si>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</si>
  <si>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</si>
  <si>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</si>
  <si>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</si>
  <si>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</si>
  <si>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</si>
  <si>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</si>
  <si>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</si>
  <si>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</si>
  <si>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</si>
  <si>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</si>
  <si>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</si>
  <si>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</si>
  <si>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</si>
  <si>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</si>
  <si>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</si>
  <si>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</si>
  <si>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</si>
  <si>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</si>
  <si>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</si>
  <si>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</si>
  <si>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</si>
  <si>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</si>
  <si>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</si>
  <si>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</si>
  <si>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</si>
  <si>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</si>
  <si>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</si>
  <si>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</si>
  <si>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</si>
  <si>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</si>
  <si>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</si>
  <si>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</si>
  <si>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</si>
  <si>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</si>
  <si>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</si>
  <si>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</si>
  <si>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</si>
  <si>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</si>
  <si>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</si>
  <si>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</si>
  <si>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</si>
  <si>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</si>
  <si>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</si>
  <si>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</si>
  <si>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</si>
  <si>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</si>
  <si>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</si>
  <si>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</si>
  <si>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</si>
  <si>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</si>
  <si>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</si>
  <si>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</si>
  <si>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</si>
  <si>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</si>
  <si>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</si>
  <si>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</si>
  <si>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</si>
  <si>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</si>
  <si>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</si>
  <si>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</si>
  <si>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</si>
  <si>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</si>
  <si>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</si>
  <si>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</si>
  <si>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</si>
  <si>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</si>
  <si>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</si>
  <si>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</si>
  <si>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</si>
  <si>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</si>
  <si>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</si>
  <si>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</si>
  <si>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</si>
  <si>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</si>
  <si>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</si>
  <si>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</si>
  <si>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</si>
  <si>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</si>
  <si>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</si>
  <si>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</si>
  <si>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</si>
  <si>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</si>
  <si>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</si>
  <si>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</si>
  <si>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</si>
  <si>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</si>
  <si>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</si>
  <si>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</si>
  <si>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</si>
  <si>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</si>
  <si>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</si>
  <si>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</si>
  <si>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</si>
  <si>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</si>
  <si>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</si>
  <si>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</si>
  <si>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</si>
  <si>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</si>
  <si>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</si>
  <si>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</si>
  <si>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</si>
  <si>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</si>
  <si>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</si>
  <si>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</si>
  <si>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</si>
  <si>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</si>
  <si>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</si>
  <si>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</si>
  <si>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</si>
  <si>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</si>
  <si>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</si>
  <si>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</si>
  <si>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</si>
  <si>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</si>
  <si>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</si>
  <si>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</si>
  <si>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</si>
  <si>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</si>
  <si>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</si>
  <si>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</si>
  <si>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</si>
  <si>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</si>
  <si>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</si>
  <si>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</si>
  <si>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</si>
  <si>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</si>
  <si>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</si>
  <si>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</si>
  <si>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</si>
  <si>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</si>
  <si>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</si>
  <si>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</si>
  <si>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</si>
  <si>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</si>
  <si>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</si>
  <si>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</si>
  <si>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</si>
  <si>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</si>
  <si>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</si>
  <si>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</si>
  <si>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</si>
  <si>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</si>
  <si>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</si>
  <si>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</si>
  <si>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</si>
  <si>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</si>
  <si>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</si>
  <si>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</si>
  <si>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</si>
  <si>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</si>
  <si>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</si>
  <si>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</si>
  <si>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</si>
  <si>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</si>
  <si>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</si>
  <si>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</si>
  <si>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</si>
  <si>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</si>
  <si>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</si>
  <si>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</si>
  <si>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</si>
  <si>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</si>
  <si>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</si>
  <si>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</si>
  <si>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</si>
  <si>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</si>
  <si>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</si>
  <si>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</si>
  <si>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</si>
  <si>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</si>
  <si>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</si>
  <si>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</si>
  <si>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</si>
  <si>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</si>
  <si>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</si>
  <si>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</si>
  <si>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</si>
  <si>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</si>
  <si>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</si>
  <si>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</si>
  <si>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</si>
  <si>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</si>
  <si>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</si>
  <si>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</si>
  <si>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</si>
  <si>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</si>
  <si>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</si>
  <si>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</si>
  <si>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</si>
  <si>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</si>
  <si>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</si>
  <si>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</si>
  <si>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</si>
  <si>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</si>
  <si>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</si>
  <si>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</si>
  <si>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</si>
  <si>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</si>
  <si>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</si>
  <si>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</si>
  <si>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</si>
  <si>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</si>
  <si>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</si>
  <si>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</si>
  <si>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</si>
  <si>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</si>
  <si>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</si>
  <si>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</si>
  <si>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</si>
  <si>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</si>
  <si>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</si>
  <si>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</si>
  <si>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</si>
  <si>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</si>
  <si>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</si>
  <si>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</si>
  <si>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</si>
  <si>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</si>
  <si>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</si>
  <si>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</si>
  <si>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</si>
  <si>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</si>
  <si>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</si>
  <si>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</si>
  <si>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</si>
  <si>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</si>
  <si>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</si>
  <si>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</si>
  <si>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</si>
  <si>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</si>
  <si>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</si>
  <si>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</si>
  <si>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</si>
  <si>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</si>
  <si>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</si>
  <si>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</si>
  <si>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</si>
  <si>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</si>
  <si>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</si>
  <si>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</si>
  <si>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</si>
  <si>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</si>
  <si>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</si>
  <si>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</si>
  <si>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</si>
  <si>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</si>
  <si>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</si>
  <si>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</si>
  <si>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</si>
  <si>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</si>
  <si>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</si>
  <si>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</si>
  <si>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</si>
  <si>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</si>
  <si>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</si>
  <si>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</si>
  <si>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</si>
  <si>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</si>
  <si>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</si>
  <si>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</si>
  <si>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</si>
  <si>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</si>
  <si>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</si>
  <si>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</si>
  <si>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</si>
  <si>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</si>
  <si>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</si>
  <si>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</si>
  <si>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</si>
  <si>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</si>
  <si>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</si>
  <si>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</si>
  <si>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</si>
  <si>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</si>
  <si>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</si>
  <si>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</si>
  <si>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</si>
  <si>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</si>
  <si>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</si>
  <si>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</si>
  <si>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</si>
  <si>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</si>
  <si>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</si>
  <si>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</si>
  <si>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</si>
  <si>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</si>
  <si>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</si>
  <si>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</si>
  <si>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</si>
  <si>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</si>
  <si>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</si>
  <si>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</si>
  <si>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</si>
  <si>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</si>
  <si>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</si>
  <si>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</si>
  <si>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</si>
  <si>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</si>
  <si>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</si>
  <si>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</si>
  <si>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</si>
  <si>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</si>
  <si>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</si>
  <si>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</si>
  <si>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</si>
  <si>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</si>
  <si>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</si>
  <si>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</si>
  <si>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</si>
  <si>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</si>
  <si>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</si>
  <si>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</si>
  <si>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</si>
  <si>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</si>
  <si>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</si>
  <si>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</si>
  <si>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</si>
  <si>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</si>
  <si>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</si>
  <si>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</si>
  <si>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</si>
  <si>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</si>
  <si>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</si>
  <si>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</si>
  <si>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</si>
  <si>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</si>
  <si>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</si>
  <si>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</si>
  <si>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</si>
  <si>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</si>
  <si>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</si>
  <si>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</si>
  <si>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</si>
  <si>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</si>
  <si>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</si>
  <si>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</si>
  <si>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</si>
  <si>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</si>
  <si>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</si>
  <si>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</si>
  <si>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</si>
  <si>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</si>
  <si>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</si>
  <si>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</si>
  <si>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</si>
  <si>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</si>
  <si>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</si>
  <si>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</si>
  <si>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</si>
  <si>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</si>
  <si>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</si>
  <si>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</si>
  <si>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</si>
  <si>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</si>
  <si>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</si>
  <si>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</si>
  <si>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</si>
  <si>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</si>
  <si>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</si>
  <si>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</si>
  <si>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</si>
  <si>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</si>
  <si>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</si>
  <si>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</si>
  <si>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</si>
  <si>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</si>
  <si>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</si>
  <si>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</si>
  <si>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</si>
  <si>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</si>
  <si>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</si>
  <si>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</si>
  <si>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</si>
  <si>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</si>
  <si>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</si>
  <si>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</si>
  <si>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</si>
  <si>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</si>
  <si>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</si>
  <si>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</si>
  <si>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</si>
  <si>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</si>
  <si>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</si>
  <si>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</si>
  <si>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</si>
  <si>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</si>
  <si>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</si>
  <si>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</si>
  <si>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</si>
  <si>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</si>
  <si>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</si>
  <si>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</si>
  <si>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</si>
  <si>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</si>
  <si>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</si>
  <si>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</si>
  <si>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</si>
  <si>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</si>
  <si>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</si>
  <si>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</si>
  <si>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</si>
  <si>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</si>
  <si>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</si>
  <si>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</si>
  <si>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</si>
  <si>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</si>
  <si>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</si>
  <si>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</si>
  <si>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</si>
  <si>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</si>
  <si>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</si>
  <si>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</si>
  <si>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</si>
  <si>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</si>
  <si>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</si>
  <si>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</si>
  <si>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</si>
  <si>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</si>
  <si>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</si>
  <si>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</si>
  <si>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</si>
  <si>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</si>
  <si>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</si>
  <si>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</si>
  <si>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</si>
  <si>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</si>
  <si>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</si>
  <si>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</si>
  <si>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</si>
  <si>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</si>
  <si>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</si>
  <si>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</si>
  <si>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</si>
  <si>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</si>
  <si>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</si>
  <si>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</si>
  <si>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</si>
  <si>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</si>
  <si>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</si>
  <si>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</si>
  <si>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</si>
  <si>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</si>
  <si>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</si>
  <si>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</si>
  <si>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</si>
  <si>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</si>
  <si>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</si>
  <si>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</si>
  <si>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</si>
  <si>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</si>
  <si>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</si>
  <si>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</si>
  <si>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</si>
  <si>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</si>
  <si>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</si>
  <si>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</si>
  <si>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</si>
  <si>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</si>
  <si>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</si>
  <si>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</si>
  <si>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</si>
  <si>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</si>
  <si>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</si>
  <si>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</si>
  <si>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</si>
  <si>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</si>
  <si>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</si>
  <si>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</si>
  <si>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</si>
  <si>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</si>
  <si>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</si>
  <si>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</si>
  <si>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</si>
  <si>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</si>
  <si>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</si>
  <si>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</si>
  <si>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</si>
  <si>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</si>
  <si>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</si>
  <si>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</si>
  <si>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</si>
  <si>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</si>
  <si>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</si>
  <si>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</si>
  <si>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</si>
  <si>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</si>
  <si>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</si>
  <si>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</si>
  <si>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</si>
  <si>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</si>
  <si>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</si>
  <si>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</si>
  <si>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</si>
  <si>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</si>
  <si>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</si>
  <si>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</si>
  <si>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</si>
  <si>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</si>
  <si>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</si>
  <si>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</si>
  <si>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</si>
  <si>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</si>
  <si>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</si>
  <si>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</si>
  <si>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</si>
  <si>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</si>
  <si>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</si>
  <si>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</si>
  <si>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</si>
  <si>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</si>
  <si>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</si>
  <si>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</si>
  <si>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</si>
  <si>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</si>
  <si>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</si>
  <si>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</si>
  <si>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</si>
  <si>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</si>
  <si>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</si>
  <si>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</si>
  <si>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</si>
  <si>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</si>
  <si>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</si>
  <si>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</si>
  <si>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</si>
  <si>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</si>
  <si>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</si>
  <si>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</si>
  <si>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</si>
  <si>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</si>
  <si>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</si>
  <si>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</si>
  <si>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</si>
  <si>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</si>
  <si>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</si>
  <si>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</si>
  <si>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</si>
  <si>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</si>
  <si>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</si>
  <si>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</si>
  <si>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</si>
  <si>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</si>
  <si>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</si>
  <si>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</si>
  <si>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</si>
  <si>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</si>
  <si>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</si>
  <si>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</si>
  <si>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</si>
  <si>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</si>
  <si>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</si>
  <si>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</si>
  <si>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</si>
  <si>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</si>
  <si>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</si>
  <si>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</si>
  <si>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</si>
  <si>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</si>
  <si>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</si>
  <si>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</si>
  <si>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</si>
  <si>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</si>
  <si>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</si>
  <si>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</si>
  <si>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</si>
  <si>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</si>
  <si>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</si>
  <si>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</si>
  <si>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</si>
  <si>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</si>
  <si>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</si>
  <si>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</si>
  <si>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</si>
  <si>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</si>
  <si>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</si>
  <si>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</si>
  <si>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</si>
  <si>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</si>
  <si>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</si>
  <si>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</si>
  <si>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</si>
  <si>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</si>
  <si>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</si>
  <si>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</si>
  <si>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</si>
  <si>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</si>
  <si>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</si>
  <si>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</si>
  <si>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</si>
  <si>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</si>
  <si>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</si>
  <si>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</si>
  <si>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</si>
  <si>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</si>
  <si>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</si>
  <si>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</si>
  <si>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</si>
  <si>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</si>
  <si>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</si>
  <si>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</si>
  <si>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</si>
  <si>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</si>
  <si>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</si>
  <si>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</si>
  <si>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</si>
  <si>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</si>
  <si>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</si>
  <si>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</si>
  <si>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</si>
  <si>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</si>
  <si>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</si>
  <si>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</si>
  <si>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</si>
  <si>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</si>
  <si>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</si>
  <si>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</si>
  <si>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</si>
  <si>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</si>
  <si>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</si>
  <si>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</si>
  <si>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</si>
  <si>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</si>
  <si>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</si>
  <si>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</si>
  <si>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</si>
  <si>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</si>
  <si>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</si>
  <si>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</si>
  <si>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</si>
  <si>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</si>
  <si>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</si>
  <si>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</si>
  <si>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</si>
  <si>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</si>
  <si>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</si>
  <si>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</si>
  <si>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</si>
  <si>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</si>
  <si>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</si>
  <si>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</si>
  <si>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</si>
  <si>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</si>
  <si>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</si>
  <si>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</si>
  <si>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</si>
  <si>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</si>
  <si>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</si>
  <si>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</si>
  <si>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</si>
  <si>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</si>
  <si>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</si>
  <si>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</si>
  <si>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</si>
  <si>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</si>
  <si>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</si>
  <si>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</si>
  <si>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</si>
  <si>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</si>
  <si>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</si>
  <si>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</si>
  <si>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</si>
  <si>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</si>
  <si>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</si>
  <si>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</si>
  <si>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</si>
  <si>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</si>
  <si>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</si>
  <si>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</si>
  <si>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</si>
  <si>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</si>
  <si>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</si>
  <si>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</si>
  <si>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</si>
  <si>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</si>
  <si>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</si>
  <si>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</si>
  <si>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</si>
  <si>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</si>
  <si>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</si>
  <si>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</si>
  <si>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</si>
  <si>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</si>
  <si>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</si>
  <si>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</si>
  <si>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</si>
  <si>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</si>
  <si>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</si>
  <si>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</si>
  <si>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</si>
  <si>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</si>
  <si>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</si>
  <si>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</si>
  <si>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</si>
  <si>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</si>
  <si>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</si>
  <si>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</si>
  <si>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</si>
  <si>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</si>
  <si>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</si>
  <si>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</si>
  <si>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</si>
  <si>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</si>
  <si>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</si>
  <si>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</si>
  <si>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</si>
  <si>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</si>
  <si>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</si>
  <si>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</si>
  <si>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</si>
  <si>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</si>
  <si>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</si>
  <si>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</si>
  <si>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</si>
  <si>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</si>
  <si>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</si>
  <si>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</si>
  <si>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</si>
  <si>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</si>
  <si>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</si>
  <si>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</si>
  <si>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</si>
  <si>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</si>
  <si>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</si>
  <si>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</si>
  <si>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</si>
  <si>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</si>
  <si>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</si>
  <si>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</si>
  <si>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</si>
  <si>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</si>
  <si>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</si>
  <si>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</si>
  <si>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</si>
  <si>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</si>
  <si>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</si>
  <si>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</si>
  <si>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</si>
  <si>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</si>
  <si>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</si>
  <si>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</si>
  <si>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</si>
  <si>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</si>
  <si>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</si>
  <si>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</si>
  <si>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</si>
  <si>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</si>
  <si>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</si>
  <si>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</si>
  <si>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</si>
  <si>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</si>
  <si>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</si>
  <si>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</si>
  <si>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</si>
  <si>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</si>
  <si>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</si>
  <si>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</si>
  <si>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</si>
  <si>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</si>
  <si>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</si>
  <si>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</si>
  <si>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</si>
  <si>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</si>
  <si>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</si>
  <si>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</si>
  <si>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</si>
  <si>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</si>
  <si>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</si>
  <si>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</si>
  <si>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</si>
  <si>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</si>
  <si>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</si>
  <si>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</si>
  <si>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</si>
  <si>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</si>
  <si>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</si>
  <si>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</si>
  <si>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</si>
  <si>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</si>
  <si>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</si>
  <si>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</si>
  <si>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</si>
  <si>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</si>
  <si>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</si>
  <si>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</si>
  <si>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</si>
  <si>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</si>
  <si>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</si>
  <si>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</si>
  <si>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</si>
  <si>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</si>
  <si>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</si>
  <si>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</si>
  <si>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</si>
  <si>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</si>
  <si>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</si>
  <si>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</si>
  <si>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</si>
  <si>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</si>
  <si>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</si>
  <si>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</si>
  <si>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</si>
  <si>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</si>
  <si>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</si>
  <si>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</si>
  <si>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</si>
  <si>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</si>
  <si>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</si>
  <si>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</si>
  <si>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</si>
  <si>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</si>
  <si>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</si>
  <si>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</si>
  <si>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</si>
  <si>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</si>
  <si>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</si>
  <si>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</si>
  <si>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</si>
  <si>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</si>
  <si>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</si>
  <si>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</si>
  <si>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</si>
  <si>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</si>
  <si>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</si>
  <si>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</si>
  <si>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</si>
  <si>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</si>
  <si>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</si>
  <si>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</si>
  <si>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</si>
  <si>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</si>
  <si>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</si>
  <si>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</si>
  <si>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</si>
  <si>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</si>
  <si>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</si>
  <si>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</si>
  <si>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</si>
  <si>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</si>
  <si>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</si>
  <si>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</si>
  <si>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</si>
  <si>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</si>
  <si>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</si>
  <si>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</si>
  <si>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</si>
  <si>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</si>
  <si>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</si>
  <si>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</si>
  <si>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</si>
  <si>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</si>
  <si>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</si>
  <si>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</si>
  <si>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</si>
  <si>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</si>
  <si>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</si>
  <si>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</si>
  <si>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</si>
  <si>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</si>
  <si>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</si>
  <si>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</si>
  <si>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</si>
  <si>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</si>
  <si>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</si>
  <si>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</si>
  <si>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</si>
  <si>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</si>
  <si>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</si>
  <si>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</si>
  <si>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</si>
  <si>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</si>
  <si>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</si>
  <si>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</si>
  <si>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</si>
  <si>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</si>
  <si>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</si>
  <si>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</si>
  <si>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</si>
  <si>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</si>
  <si>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</si>
  <si>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</si>
  <si>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</si>
  <si>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</si>
  <si>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</si>
  <si>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</si>
  <si>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</si>
  <si>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</si>
  <si>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</si>
  <si>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</si>
  <si>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</si>
  <si>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</si>
  <si>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</si>
  <si>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</si>
  <si>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</si>
  <si>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</si>
  <si>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</si>
  <si>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</si>
  <si>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</si>
  <si>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</si>
  <si>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</si>
  <si>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</si>
  <si>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</si>
  <si>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</si>
  <si>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</si>
  <si>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</si>
  <si>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</si>
  <si>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</si>
  <si>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</si>
  <si>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</si>
  <si>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</si>
  <si>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</si>
  <si>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</si>
  <si>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</si>
  <si>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</si>
  <si>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</si>
  <si>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</si>
  <si>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</si>
  <si>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</si>
  <si>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</si>
  <si>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</si>
  <si>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</si>
  <si>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</si>
  <si>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</si>
  <si>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</si>
  <si>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</si>
  <si>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</si>
  <si>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</si>
  <si>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</si>
  <si>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</si>
  <si>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</si>
  <si>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</si>
  <si>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</si>
  <si>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</si>
  <si>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</si>
  <si>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</si>
  <si>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</si>
  <si>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</si>
  <si>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</si>
  <si>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</si>
  <si>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</si>
  <si>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</si>
  <si>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</si>
  <si>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</si>
  <si>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</si>
  <si>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</si>
  <si>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</si>
  <si>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</si>
  <si>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</si>
  <si>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</si>
  <si>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</si>
  <si>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</si>
  <si>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</si>
  <si>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</si>
  <si>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</si>
  <si>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</si>
  <si>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</si>
  <si>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</si>
  <si>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</si>
  <si>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</si>
  <si>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</si>
  <si>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</si>
  <si>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</si>
  <si>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</si>
  <si>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</si>
  <si>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</si>
  <si>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</si>
  <si>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</si>
  <si>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</si>
  <si>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</si>
  <si>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</si>
  <si>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</si>
  <si>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</si>
  <si>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</si>
  <si>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</si>
  <si>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</si>
  <si>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</si>
  <si>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</si>
  <si>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</si>
  <si>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</si>
  <si>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</si>
  <si>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</si>
  <si>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</si>
  <si>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</si>
  <si>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</si>
  <si>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</si>
  <si>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</si>
  <si>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</si>
  <si>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</si>
  <si>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</si>
  <si>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</si>
  <si>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</si>
  <si>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</si>
  <si>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</si>
  <si>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</si>
  <si>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</si>
  <si>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</si>
  <si>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</si>
  <si>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</si>
  <si>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</si>
  <si>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</si>
  <si>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</si>
  <si>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</si>
  <si>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</si>
  <si>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</si>
  <si>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</si>
  <si>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</si>
  <si>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</si>
  <si>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</si>
  <si>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</si>
  <si>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</si>
  <si>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</si>
  <si>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</si>
  <si>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</si>
  <si>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</si>
  <si>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</si>
  <si>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</si>
  <si>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</si>
  <si>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</si>
  <si>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</si>
  <si>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</si>
  <si>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</si>
  <si>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</si>
  <si>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</si>
  <si>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</si>
  <si>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</si>
  <si>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</si>
  <si>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</si>
  <si>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</si>
  <si>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</si>
  <si>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</si>
  <si>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</si>
  <si>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</si>
  <si>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</si>
  <si>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</si>
  <si>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</si>
  <si>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</si>
  <si>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</si>
  <si>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</si>
  <si>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</si>
  <si>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</si>
  <si>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</si>
  <si>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</si>
  <si>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</si>
  <si>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</si>
  <si>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</si>
  <si>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</si>
  <si>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</si>
  <si>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</si>
  <si>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</si>
  <si>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</si>
  <si>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</si>
  <si>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</si>
  <si>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</si>
  <si>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</si>
  <si>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</si>
  <si>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</si>
  <si>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</si>
  <si>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</si>
  <si>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</si>
  <si>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</si>
  <si>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</si>
  <si>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</si>
  <si>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</si>
  <si>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</si>
  <si>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</si>
  <si>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</si>
  <si>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</si>
  <si>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</si>
  <si>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</si>
  <si>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</si>
  <si>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</si>
  <si>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</si>
  <si>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</si>
  <si>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</si>
  <si>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</si>
  <si>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</si>
  <si>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</si>
  <si>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</si>
  <si>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</si>
  <si>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</si>
  <si>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</si>
  <si>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</si>
  <si>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</si>
  <si>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</si>
  <si>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</si>
  <si>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</si>
  <si>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</si>
  <si>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</si>
  <si>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</si>
  <si>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</si>
  <si>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</si>
  <si>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</si>
  <si>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</si>
  <si>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</si>
  <si>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</si>
  <si>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</si>
  <si>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</si>
  <si>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</si>
  <si>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</si>
  <si>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</si>
  <si>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</si>
  <si>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</si>
  <si>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</si>
  <si>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</si>
  <si>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</si>
  <si>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</si>
  <si>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</si>
  <si>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</si>
  <si>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</si>
  <si>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</si>
  <si>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</si>
  <si>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</si>
  <si>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</si>
  <si>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</si>
  <si>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</si>
  <si>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</si>
  <si>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</si>
  <si>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</si>
  <si>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</si>
  <si>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</si>
  <si>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</si>
  <si>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</si>
  <si>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</si>
  <si>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</si>
  <si>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</si>
  <si>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</si>
  <si>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</si>
  <si>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</si>
  <si>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</si>
  <si>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</si>
  <si>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</si>
  <si>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</si>
  <si>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</si>
  <si>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</si>
  <si>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</si>
  <si>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</si>
  <si>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</si>
  <si>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</si>
  <si>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</si>
  <si>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</si>
  <si>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</si>
  <si>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</si>
  <si>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</si>
  <si>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</si>
  <si>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</si>
  <si>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</si>
  <si>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</si>
  <si>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</si>
  <si>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</si>
  <si>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</si>
  <si>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</si>
  <si>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</si>
  <si>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</si>
  <si>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</si>
  <si>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</si>
  <si>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</si>
  <si>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</si>
  <si>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</si>
  <si>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</si>
  <si>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</si>
  <si>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</si>
  <si>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</si>
  <si>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</si>
  <si>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</si>
  <si>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</si>
  <si>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</si>
  <si>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</si>
  <si>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</si>
  <si>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</si>
  <si>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</si>
  <si>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</si>
  <si>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</si>
  <si>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</si>
  <si>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</si>
  <si>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</si>
  <si>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</si>
  <si>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</si>
  <si>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</si>
  <si>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</si>
  <si>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</si>
  <si>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</si>
  <si>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</si>
  <si>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</si>
  <si>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</si>
  <si>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</si>
  <si>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</si>
  <si>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</si>
  <si>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</si>
  <si>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</si>
  <si>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</si>
  <si>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</si>
  <si>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</si>
  <si>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</si>
  <si>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</si>
  <si>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</si>
  <si>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</si>
  <si>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</si>
  <si>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</si>
  <si>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</si>
  <si>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</si>
  <si>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</si>
  <si>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</si>
  <si>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</si>
  <si>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</si>
  <si>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</si>
  <si>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</si>
  <si>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</si>
  <si>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</si>
  <si>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</si>
  <si>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</si>
  <si>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</si>
  <si>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</si>
  <si>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</si>
  <si>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</si>
  <si>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</si>
  <si>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</si>
  <si>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</si>
  <si>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</si>
  <si>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</si>
  <si>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</si>
  <si>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</si>
  <si>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</si>
  <si>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</si>
  <si>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</si>
  <si>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</si>
  <si>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</si>
  <si>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</si>
  <si>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</si>
  <si>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</si>
  <si>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</si>
  <si>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</si>
  <si>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</si>
  <si>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</si>
  <si>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</si>
  <si>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</si>
  <si>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</si>
  <si>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</si>
  <si>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</si>
  <si>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</si>
  <si>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</si>
  <si>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</si>
  <si>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</si>
  <si>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</si>
  <si>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</si>
  <si>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</si>
  <si>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</si>
  <si>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</si>
  <si>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</si>
  <si>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</si>
  <si>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</si>
  <si>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</si>
  <si>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</si>
  <si>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</si>
  <si>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</si>
  <si>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</si>
  <si>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</si>
  <si>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</si>
  <si>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</si>
  <si>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</si>
  <si>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</si>
  <si>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</si>
  <si>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</si>
  <si>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</si>
  <si>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</si>
  <si>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</si>
  <si>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</si>
  <si>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</si>
  <si>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</si>
  <si>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</si>
  <si>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</si>
  <si>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</si>
  <si>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</si>
  <si>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</si>
  <si>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</si>
  <si>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</si>
  <si>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</si>
  <si>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</si>
  <si>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</si>
  <si>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</si>
  <si>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</si>
  <si>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</si>
  <si>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</si>
  <si>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</si>
  <si>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</si>
  <si>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</si>
  <si>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</si>
  <si>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</si>
  <si>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</si>
  <si>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</si>
  <si>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</si>
  <si>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</si>
  <si>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</si>
  <si>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</si>
  <si>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</si>
  <si>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</si>
  <si>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</si>
  <si>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</si>
  <si>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</si>
  <si>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</si>
  <si>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</si>
  <si>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</si>
  <si>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</si>
  <si>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</si>
  <si>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</si>
  <si>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</si>
  <si>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</si>
  <si>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</si>
  <si>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</si>
  <si>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</si>
  <si>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</si>
  <si>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</si>
  <si>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</si>
  <si>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</si>
  <si>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</si>
  <si>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</si>
  <si>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</si>
  <si>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</si>
  <si>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</si>
  <si>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</si>
  <si>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</si>
  <si>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</si>
  <si>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</si>
  <si>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</si>
  <si>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</si>
  <si>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</si>
  <si>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</si>
  <si>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</si>
  <si>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</si>
  <si>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</si>
  <si>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</si>
  <si>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</si>
  <si>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</si>
  <si>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</si>
  <si>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</si>
  <si>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</si>
  <si>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</si>
  <si>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</si>
  <si>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</si>
  <si>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</si>
  <si>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</si>
  <si>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</si>
  <si>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</si>
  <si>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</si>
  <si>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</si>
  <si>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</si>
  <si>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</si>
  <si>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</si>
  <si>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</si>
  <si>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</si>
  <si>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</si>
  <si>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</si>
  <si>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</si>
  <si>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</si>
  <si>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Lađica</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</si>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</sst>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Comma" xfId="6" builtinId="3"/>
    <cellStyle name="Hyperlink 2" xfId="7" xr:uid="{00000000-0005-0000-0000-000000000000}"/>
    <cellStyle name="Hyperlink 3" xfId="1" xr:uid="{00000000-0005-0000-0000-000001000000}"/>
    <cellStyle name="Normal" xfId="0" builtinId="0"/>
    <cellStyle name="Normal 2" xfId="2" xr:uid="{00000000-0005-0000-0000-000002000000}"/>
    <cellStyle name="Normal 3" xfId="3" xr:uid="{00000000-0005-0000-0000-000003000000}"/>
    <cellStyle name="Normal_Sheet1" xfId="4" xr:uid="{00000000-0005-0000-0000-000004000000}"/>
    <cellStyle name="Obično_GFI-POD ver. 1.0.5" xfId="5" xr:uid="{00000000-0005-0000-0000-000006000000}"/>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287570.47000000003</v>
      </c>
      <c r="D2" s="7">
        <f>'PR-RAS'!E6</f>
        <v>370839.87</v>
      </c>
      <c r="E2" s="7">
        <v>0</v>
      </c>
      <c r="F2" s="7">
        <v>0</v>
      </c>
      <c r="G2" s="8">
        <f t="shared" ref="G2:G274" si="0">(B2/1000)*(C2*1+D2*2)</f>
        <v>1029.2502099999999</v>
      </c>
      <c r="H2" s="8">
        <f t="shared" ref="H2:H274" si="1">ABS(C2-ROUND(C2,0))+ABS(D2-ROUND(D2,0))</f>
        <v>0.6000000000349246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86.4</v>
      </c>
      <c r="D45" s="2">
        <f>'PR-RAS'!E49</f>
        <v>0</v>
      </c>
      <c r="E45" s="2">
        <v>0</v>
      </c>
      <c r="F45" s="2">
        <v>0</v>
      </c>
      <c r="G45" s="3">
        <f t="shared" si="0"/>
        <v>3.8016000000000001</v>
      </c>
      <c r="H45" s="3">
        <f t="shared" si="1"/>
        <v>0.40000000000000568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86.4</v>
      </c>
      <c r="D54" s="2">
        <f>'PR-RAS'!E58</f>
        <v>0</v>
      </c>
      <c r="E54" s="2">
        <v>0</v>
      </c>
      <c r="F54" s="2">
        <v>0</v>
      </c>
      <c r="G54" s="3">
        <f t="shared" si="0"/>
        <v>4.5792000000000002</v>
      </c>
      <c r="H54" s="3">
        <f t="shared" si="1"/>
        <v>0.40000000000000568</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86.4</v>
      </c>
      <c r="D55" s="2">
        <f>'PR-RAS'!E59</f>
        <v>0</v>
      </c>
      <c r="E55" s="2">
        <v>0</v>
      </c>
      <c r="F55" s="2">
        <v>0</v>
      </c>
      <c r="G55" s="3">
        <f t="shared" si="0"/>
        <v>4.6656000000000004</v>
      </c>
      <c r="H55" s="3">
        <f t="shared" si="1"/>
        <v>0.40000000000000568</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57641.93</v>
      </c>
      <c r="D102" s="2">
        <f>'PR-RAS'!E106</f>
        <v>56846.51</v>
      </c>
      <c r="E102" s="2">
        <v>0</v>
      </c>
      <c r="F102" s="2">
        <v>0</v>
      </c>
      <c r="G102" s="3">
        <f t="shared" si="0"/>
        <v>17304.829950000003</v>
      </c>
      <c r="H102" s="3">
        <f t="shared" si="1"/>
        <v>0.55999999999767169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57641.93</v>
      </c>
      <c r="D108" s="2">
        <f>'PR-RAS'!E112</f>
        <v>56846.51</v>
      </c>
      <c r="E108" s="2">
        <v>0</v>
      </c>
      <c r="F108" s="2">
        <v>0</v>
      </c>
      <c r="G108" s="3">
        <f t="shared" si="0"/>
        <v>18332.839650000002</v>
      </c>
      <c r="H108" s="3">
        <f t="shared" si="1"/>
        <v>0.55999999999767169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57641.93</v>
      </c>
      <c r="D113" s="2">
        <f>'PR-RAS'!E117</f>
        <v>56846.51</v>
      </c>
      <c r="E113" s="2">
        <v>0</v>
      </c>
      <c r="F113" s="2">
        <v>0</v>
      </c>
      <c r="G113" s="3">
        <f t="shared" si="0"/>
        <v>19189.5144</v>
      </c>
      <c r="H113" s="3">
        <f t="shared" si="1"/>
        <v>0.55999999999767169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229842.14</v>
      </c>
      <c r="D130" s="2">
        <f>'PR-RAS'!E134</f>
        <v>313993.36</v>
      </c>
      <c r="E130" s="2">
        <v>0</v>
      </c>
      <c r="F130" s="2">
        <v>0</v>
      </c>
      <c r="G130" s="3">
        <f t="shared" si="0"/>
        <v>110659.92294</v>
      </c>
      <c r="H130" s="3">
        <f t="shared" si="1"/>
        <v>0.5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229842.14</v>
      </c>
      <c r="D131" s="2">
        <f>'PR-RAS'!E135</f>
        <v>313993.36</v>
      </c>
      <c r="E131" s="2">
        <v>0</v>
      </c>
      <c r="F131" s="2">
        <v>0</v>
      </c>
      <c r="G131" s="3">
        <f t="shared" si="0"/>
        <v>111517.7518</v>
      </c>
      <c r="H131" s="3">
        <f t="shared" si="1"/>
        <v>0.5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229842.14</v>
      </c>
      <c r="D132" s="2">
        <f>'PR-RAS'!E136</f>
        <v>313993.36</v>
      </c>
      <c r="E132" s="2">
        <v>0</v>
      </c>
      <c r="F132" s="2">
        <v>0</v>
      </c>
      <c r="G132" s="3">
        <f t="shared" si="0"/>
        <v>112375.58066000001</v>
      </c>
      <c r="H132" s="3">
        <f t="shared" si="1"/>
        <v>0.5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285568.66000000003</v>
      </c>
      <c r="D148" s="2">
        <f>'PR-RAS'!E152</f>
        <v>400818.44999999995</v>
      </c>
      <c r="E148" s="2">
        <v>0</v>
      </c>
      <c r="F148" s="2">
        <v>0</v>
      </c>
      <c r="G148" s="3">
        <f t="shared" si="0"/>
        <v>159819.21732</v>
      </c>
      <c r="H148" s="3">
        <f t="shared" si="1"/>
        <v>0.78999999992083758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181743.82</v>
      </c>
      <c r="D149" s="2">
        <f>'PR-RAS'!E153</f>
        <v>279975.5</v>
      </c>
      <c r="E149" s="2">
        <v>0</v>
      </c>
      <c r="F149" s="2">
        <v>0</v>
      </c>
      <c r="G149" s="3">
        <f t="shared" si="0"/>
        <v>109770.83336</v>
      </c>
      <c r="H149" s="3">
        <f t="shared" si="1"/>
        <v>0.67999999999301508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154396.84</v>
      </c>
      <c r="D150" s="2">
        <f>'PR-RAS'!E154</f>
        <v>246629.9</v>
      </c>
      <c r="E150" s="2">
        <v>0</v>
      </c>
      <c r="F150" s="2">
        <v>0</v>
      </c>
      <c r="G150" s="3">
        <f t="shared" si="0"/>
        <v>96500.839359999998</v>
      </c>
      <c r="H150" s="3">
        <f t="shared" si="1"/>
        <v>0.26000000000931323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154396.84</v>
      </c>
      <c r="D151" s="2">
        <f>'PR-RAS'!E155</f>
        <v>246629.9</v>
      </c>
      <c r="E151" s="2">
        <v>0</v>
      </c>
      <c r="F151" s="2">
        <v>0</v>
      </c>
      <c r="G151" s="3">
        <f t="shared" si="0"/>
        <v>97148.495999999999</v>
      </c>
      <c r="H151" s="3">
        <f t="shared" si="1"/>
        <v>0.26000000000931323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8960</v>
      </c>
      <c r="D155" s="2">
        <f>'PR-RAS'!E159</f>
        <v>5500</v>
      </c>
      <c r="E155" s="2">
        <v>0</v>
      </c>
      <c r="F155" s="2">
        <v>0</v>
      </c>
      <c r="G155" s="3">
        <f t="shared" si="0"/>
        <v>3073.84</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18386.98</v>
      </c>
      <c r="D156" s="2">
        <f>'PR-RAS'!E160</f>
        <v>27845.599999999999</v>
      </c>
      <c r="E156" s="2">
        <v>0</v>
      </c>
      <c r="F156" s="2">
        <v>0</v>
      </c>
      <c r="G156" s="3">
        <f t="shared" si="0"/>
        <v>11482.117899999999</v>
      </c>
      <c r="H156" s="3">
        <f t="shared" si="1"/>
        <v>0.42000000000189175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18386.98</v>
      </c>
      <c r="D158" s="2">
        <f>'PR-RAS'!E162</f>
        <v>27845.599999999999</v>
      </c>
      <c r="E158" s="2">
        <v>0</v>
      </c>
      <c r="F158" s="2">
        <v>0</v>
      </c>
      <c r="G158" s="3">
        <f t="shared" si="0"/>
        <v>11630.274259999998</v>
      </c>
      <c r="H158" s="3">
        <f t="shared" si="1"/>
        <v>0.42000000000189175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103265.38</v>
      </c>
      <c r="D160" s="2">
        <f>'PR-RAS'!E164</f>
        <v>120148.96999999999</v>
      </c>
      <c r="E160" s="2">
        <v>0</v>
      </c>
      <c r="F160" s="2">
        <v>0</v>
      </c>
      <c r="G160" s="3">
        <f t="shared" si="0"/>
        <v>54626.567879999995</v>
      </c>
      <c r="H160" s="3">
        <f t="shared" si="1"/>
        <v>0.41000000001804437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6279.68</v>
      </c>
      <c r="D161" s="2">
        <f>'PR-RAS'!E165</f>
        <v>4638.3899999999994</v>
      </c>
      <c r="E161" s="2">
        <v>0</v>
      </c>
      <c r="F161" s="2">
        <v>0</v>
      </c>
      <c r="G161" s="3">
        <f t="shared" si="0"/>
        <v>2489.0335999999998</v>
      </c>
      <c r="H161" s="3">
        <f t="shared" si="1"/>
        <v>0.70999999999912689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101.1</v>
      </c>
      <c r="D162" s="2">
        <f>'PR-RAS'!E166</f>
        <v>8.9</v>
      </c>
      <c r="E162" s="2">
        <v>0</v>
      </c>
      <c r="F162" s="2">
        <v>0</v>
      </c>
      <c r="G162" s="3">
        <f t="shared" si="0"/>
        <v>19.142899999999997</v>
      </c>
      <c r="H162" s="3">
        <f t="shared" si="1"/>
        <v>0.19999999999999396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3359.4</v>
      </c>
      <c r="D163" s="2">
        <f>'PR-RAS'!E167</f>
        <v>3639.35</v>
      </c>
      <c r="E163" s="2">
        <v>0</v>
      </c>
      <c r="F163" s="2">
        <v>0</v>
      </c>
      <c r="G163" s="3">
        <f t="shared" si="0"/>
        <v>1723.3722</v>
      </c>
      <c r="H163" s="3">
        <f t="shared" si="1"/>
        <v>0.75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1116.78</v>
      </c>
      <c r="D164" s="2">
        <f>'PR-RAS'!E168</f>
        <v>190.14</v>
      </c>
      <c r="E164" s="2">
        <v>0</v>
      </c>
      <c r="F164" s="2">
        <v>0</v>
      </c>
      <c r="G164" s="3">
        <f t="shared" si="0"/>
        <v>244.02078</v>
      </c>
      <c r="H164" s="3">
        <f t="shared" si="1"/>
        <v>0.36000000000001364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1702.4</v>
      </c>
      <c r="D165" s="2">
        <f>'PR-RAS'!E169</f>
        <v>800</v>
      </c>
      <c r="E165" s="2">
        <v>0</v>
      </c>
      <c r="F165" s="2">
        <v>0</v>
      </c>
      <c r="G165" s="3">
        <f t="shared" si="0"/>
        <v>541.59360000000004</v>
      </c>
      <c r="H165" s="3">
        <f t="shared" si="1"/>
        <v>0.40000000000009095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33256.33</v>
      </c>
      <c r="D166" s="2">
        <f>'PR-RAS'!E170</f>
        <v>36954.99</v>
      </c>
      <c r="E166" s="2">
        <v>0</v>
      </c>
      <c r="F166" s="2">
        <v>0</v>
      </c>
      <c r="G166" s="3">
        <f t="shared" si="0"/>
        <v>17682.441149999999</v>
      </c>
      <c r="H166" s="3">
        <f t="shared" si="1"/>
        <v>0.3400000000037835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5805</v>
      </c>
      <c r="D167" s="2">
        <f>'PR-RAS'!E171</f>
        <v>5039.3500000000004</v>
      </c>
      <c r="E167" s="2">
        <v>0</v>
      </c>
      <c r="F167" s="2">
        <v>0</v>
      </c>
      <c r="G167" s="3">
        <f t="shared" si="0"/>
        <v>2636.6942000000004</v>
      </c>
      <c r="H167" s="3">
        <f t="shared" si="1"/>
        <v>0.3500000000003638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23728.41</v>
      </c>
      <c r="D168" s="2">
        <f>'PR-RAS'!E172</f>
        <v>28570</v>
      </c>
      <c r="E168" s="2">
        <v>0</v>
      </c>
      <c r="F168" s="2">
        <v>0</v>
      </c>
      <c r="G168" s="3">
        <f t="shared" si="0"/>
        <v>13505.024470000002</v>
      </c>
      <c r="H168" s="3">
        <f t="shared" si="1"/>
        <v>0.40999999999985448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3511.02</v>
      </c>
      <c r="D169" s="2">
        <f>'PR-RAS'!E173</f>
        <v>2044.59</v>
      </c>
      <c r="E169" s="2">
        <v>0</v>
      </c>
      <c r="F169" s="2">
        <v>0</v>
      </c>
      <c r="G169" s="3">
        <f t="shared" si="0"/>
        <v>1276.8336000000002</v>
      </c>
      <c r="H169" s="3">
        <f t="shared" si="1"/>
        <v>0.43000000000006366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142.9</v>
      </c>
      <c r="D171" s="2">
        <f>'PR-RAS'!E175</f>
        <v>1301.05</v>
      </c>
      <c r="E171" s="2">
        <v>0</v>
      </c>
      <c r="F171" s="2">
        <v>0</v>
      </c>
      <c r="G171" s="3">
        <f t="shared" si="0"/>
        <v>466.65000000000003</v>
      </c>
      <c r="H171" s="3">
        <f t="shared" si="1"/>
        <v>0.14999999999994884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69</v>
      </c>
      <c r="D173" s="2">
        <f>'PR-RAS'!E177</f>
        <v>0</v>
      </c>
      <c r="E173" s="2">
        <v>0</v>
      </c>
      <c r="F173" s="2">
        <v>0</v>
      </c>
      <c r="G173" s="3">
        <f t="shared" si="0"/>
        <v>11.867999999999999</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58747.54</v>
      </c>
      <c r="D174" s="2">
        <f>'PR-RAS'!E178</f>
        <v>74538.8</v>
      </c>
      <c r="E174" s="2">
        <v>0</v>
      </c>
      <c r="F174" s="2">
        <v>0</v>
      </c>
      <c r="G174" s="3">
        <f t="shared" si="0"/>
        <v>35953.749219999998</v>
      </c>
      <c r="H174" s="3">
        <f t="shared" si="1"/>
        <v>0.6599999999962165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0</v>
      </c>
      <c r="D175" s="2">
        <f>'PR-RAS'!E179</f>
        <v>0</v>
      </c>
      <c r="E175" s="2">
        <v>0</v>
      </c>
      <c r="F175" s="2">
        <v>0</v>
      </c>
      <c r="G175" s="3">
        <f t="shared" si="0"/>
        <v>0</v>
      </c>
      <c r="H175" s="3">
        <f t="shared" si="1"/>
        <v>0</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11295.77</v>
      </c>
      <c r="D176" s="2">
        <f>'PR-RAS'!E180</f>
        <v>12064.31</v>
      </c>
      <c r="E176" s="2">
        <v>0</v>
      </c>
      <c r="F176" s="2">
        <v>0</v>
      </c>
      <c r="G176" s="3">
        <f t="shared" si="0"/>
        <v>6199.2682499999992</v>
      </c>
      <c r="H176" s="3">
        <f t="shared" si="1"/>
        <v>0.53999999999905413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1649.11</v>
      </c>
      <c r="D178" s="2">
        <f>'PR-RAS'!E182</f>
        <v>1657.4</v>
      </c>
      <c r="E178" s="2">
        <v>0</v>
      </c>
      <c r="F178" s="2">
        <v>0</v>
      </c>
      <c r="G178" s="3">
        <f t="shared" si="0"/>
        <v>878.6120699999999</v>
      </c>
      <c r="H178" s="3">
        <f t="shared" si="1"/>
        <v>0.50999999999999091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232.26</v>
      </c>
      <c r="D179" s="2">
        <f>'PR-RAS'!E183</f>
        <v>232.26</v>
      </c>
      <c r="E179" s="2">
        <v>0</v>
      </c>
      <c r="F179" s="2">
        <v>0</v>
      </c>
      <c r="G179" s="3">
        <f t="shared" si="0"/>
        <v>124.02683999999999</v>
      </c>
      <c r="H179" s="3">
        <f t="shared" si="1"/>
        <v>0.51999999999998181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808.42</v>
      </c>
      <c r="D180" s="2">
        <f>'PR-RAS'!E184</f>
        <v>963.45</v>
      </c>
      <c r="E180" s="2">
        <v>0</v>
      </c>
      <c r="F180" s="2">
        <v>0</v>
      </c>
      <c r="G180" s="3">
        <f t="shared" si="0"/>
        <v>489.62227999999999</v>
      </c>
      <c r="H180" s="3">
        <f t="shared" si="1"/>
        <v>0.87000000000000455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10178.959999999999</v>
      </c>
      <c r="D181" s="2">
        <f>'PR-RAS'!E185</f>
        <v>22460.16</v>
      </c>
      <c r="E181" s="2">
        <v>0</v>
      </c>
      <c r="F181" s="2">
        <v>0</v>
      </c>
      <c r="G181" s="3">
        <f t="shared" si="0"/>
        <v>9917.8703999999998</v>
      </c>
      <c r="H181" s="3">
        <f t="shared" si="1"/>
        <v>0.2000000000007276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119.52</v>
      </c>
      <c r="D182" s="2">
        <f>'PR-RAS'!E186</f>
        <v>111.22</v>
      </c>
      <c r="E182" s="2">
        <v>0</v>
      </c>
      <c r="F182" s="2">
        <v>0</v>
      </c>
      <c r="G182" s="3">
        <f t="shared" si="0"/>
        <v>61.894759999999991</v>
      </c>
      <c r="H182" s="3">
        <f t="shared" si="1"/>
        <v>0.70000000000000284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34463.5</v>
      </c>
      <c r="D183" s="2">
        <f>'PR-RAS'!E187</f>
        <v>37050</v>
      </c>
      <c r="E183" s="2">
        <v>0</v>
      </c>
      <c r="F183" s="2">
        <v>0</v>
      </c>
      <c r="G183" s="3">
        <f t="shared" si="0"/>
        <v>19758.557000000001</v>
      </c>
      <c r="H183" s="3">
        <f t="shared" si="1"/>
        <v>0.5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4981.83</v>
      </c>
      <c r="D190" s="2">
        <f>'PR-RAS'!E194</f>
        <v>4016.7900000000004</v>
      </c>
      <c r="E190" s="2">
        <v>0</v>
      </c>
      <c r="F190" s="2">
        <v>0</v>
      </c>
      <c r="G190" s="3">
        <f t="shared" si="0"/>
        <v>2459.9124900000002</v>
      </c>
      <c r="H190" s="3">
        <f t="shared" si="1"/>
        <v>0.37999999999965439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3210.1</v>
      </c>
      <c r="D191" s="2">
        <f>'PR-RAS'!E195</f>
        <v>3210.15</v>
      </c>
      <c r="E191" s="2">
        <v>0</v>
      </c>
      <c r="F191" s="2">
        <v>0</v>
      </c>
      <c r="G191" s="3">
        <f t="shared" si="0"/>
        <v>1829.7759999999998</v>
      </c>
      <c r="H191" s="3">
        <f t="shared" si="1"/>
        <v>0.25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790.63</v>
      </c>
      <c r="D192" s="2">
        <f>'PR-RAS'!E196</f>
        <v>806.63</v>
      </c>
      <c r="E192" s="2">
        <v>0</v>
      </c>
      <c r="F192" s="2">
        <v>0</v>
      </c>
      <c r="G192" s="3">
        <f t="shared" si="0"/>
        <v>459.14299</v>
      </c>
      <c r="H192" s="3">
        <f t="shared" si="1"/>
        <v>0.74000000000000909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73</v>
      </c>
      <c r="D193" s="2">
        <f>'PR-RAS'!E197</f>
        <v>0</v>
      </c>
      <c r="E193" s="2">
        <v>0</v>
      </c>
      <c r="F193" s="2">
        <v>0</v>
      </c>
      <c r="G193" s="3">
        <f t="shared" si="0"/>
        <v>14.016</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908.1</v>
      </c>
      <c r="D197" s="2">
        <f>'PR-RAS'!E201</f>
        <v>0.01</v>
      </c>
      <c r="E197" s="2">
        <v>0</v>
      </c>
      <c r="F197" s="2">
        <v>0</v>
      </c>
      <c r="G197" s="3">
        <f t="shared" si="0"/>
        <v>177.99152000000001</v>
      </c>
      <c r="H197" s="3">
        <f t="shared" si="1"/>
        <v>0.11000000000002273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559.45999999999992</v>
      </c>
      <c r="D198" s="2">
        <f>'PR-RAS'!E202</f>
        <v>693.9799999999999</v>
      </c>
      <c r="E198" s="2">
        <v>0</v>
      </c>
      <c r="F198" s="2">
        <v>0</v>
      </c>
      <c r="G198" s="3">
        <f t="shared" si="0"/>
        <v>383.64173999999991</v>
      </c>
      <c r="H198" s="3">
        <f t="shared" si="1"/>
        <v>0.48000000000001819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559.45999999999992</v>
      </c>
      <c r="D212" s="2">
        <f>'PR-RAS'!E216</f>
        <v>693.9799999999999</v>
      </c>
      <c r="E212" s="2">
        <v>0</v>
      </c>
      <c r="F212" s="2">
        <v>0</v>
      </c>
      <c r="G212" s="3">
        <f t="shared" si="0"/>
        <v>410.90561999999989</v>
      </c>
      <c r="H212" s="3">
        <f t="shared" si="1"/>
        <v>0.48000000000001819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559.16</v>
      </c>
      <c r="D213" s="2">
        <f>'PR-RAS'!E217</f>
        <v>693.67</v>
      </c>
      <c r="E213" s="2">
        <v>0</v>
      </c>
      <c r="F213" s="2">
        <v>0</v>
      </c>
      <c r="G213" s="3">
        <f t="shared" si="0"/>
        <v>412.65800000000002</v>
      </c>
      <c r="H213" s="3">
        <f t="shared" si="1"/>
        <v>0.49000000000000909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0.3</v>
      </c>
      <c r="D215" s="2">
        <f>'PR-RAS'!E219</f>
        <v>0.31</v>
      </c>
      <c r="E215" s="2">
        <v>0</v>
      </c>
      <c r="F215" s="2">
        <v>0</v>
      </c>
      <c r="G215" s="3">
        <f t="shared" si="0"/>
        <v>0.19687999999999997</v>
      </c>
      <c r="H215" s="3">
        <f t="shared" si="1"/>
        <v>0.61</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285568.66000000003</v>
      </c>
      <c r="D295" s="2">
        <f>'PR-RAS'!E299</f>
        <v>400818.44999999995</v>
      </c>
      <c r="E295" s="2">
        <v>0</v>
      </c>
      <c r="F295" s="2">
        <v>0</v>
      </c>
      <c r="G295" s="3">
        <f t="shared" si="12"/>
        <v>319638.43463999999</v>
      </c>
      <c r="H295" s="3">
        <f t="shared" si="13"/>
        <v>0.78999999992083758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2001.8099999999977</v>
      </c>
      <c r="D296" s="2">
        <f>'PR-RAS'!E300</f>
        <v>0</v>
      </c>
      <c r="E296" s="2">
        <v>0</v>
      </c>
      <c r="F296" s="2">
        <v>0</v>
      </c>
      <c r="G296" s="3">
        <f t="shared" si="12"/>
        <v>590.53394999999932</v>
      </c>
      <c r="H296" s="3">
        <f t="shared" si="13"/>
        <v>0.19000000000232831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29978.579999999958</v>
      </c>
      <c r="E297" s="2">
        <v>0</v>
      </c>
      <c r="F297" s="2">
        <v>0</v>
      </c>
      <c r="G297" s="3">
        <f t="shared" si="12"/>
        <v>17747.319359999976</v>
      </c>
      <c r="H297" s="3">
        <f t="shared" si="13"/>
        <v>0.42000000004190952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72.81</v>
      </c>
      <c r="D299" s="2">
        <f>'PR-RAS'!E303</f>
        <v>0</v>
      </c>
      <c r="E299" s="2">
        <v>0</v>
      </c>
      <c r="F299" s="2">
        <v>0</v>
      </c>
      <c r="G299" s="3">
        <f t="shared" si="12"/>
        <v>21.697379999999999</v>
      </c>
      <c r="H299" s="3">
        <f t="shared" si="13"/>
        <v>0.18999999999999773</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2936.34</v>
      </c>
      <c r="D300" s="2">
        <f>'PR-RAS'!E304</f>
        <v>6369.45</v>
      </c>
      <c r="E300" s="2">
        <v>0</v>
      </c>
      <c r="F300" s="2">
        <v>0</v>
      </c>
      <c r="G300" s="3">
        <f t="shared" si="12"/>
        <v>4686.8967599999996</v>
      </c>
      <c r="H300" s="3">
        <f t="shared" si="13"/>
        <v>0.78999999999996362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1109.49</v>
      </c>
      <c r="D355" s="2">
        <f>'PR-RAS'!E360</f>
        <v>2815.23</v>
      </c>
      <c r="E355" s="2">
        <v>0</v>
      </c>
      <c r="F355" s="2">
        <v>0</v>
      </c>
      <c r="G355" s="3">
        <f t="shared" si="12"/>
        <v>2385.9422999999997</v>
      </c>
      <c r="H355" s="3">
        <f t="shared" si="13"/>
        <v>0.72000000000002728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1109.49</v>
      </c>
      <c r="D368" s="2">
        <f>'PR-RAS'!E373</f>
        <v>2815.23</v>
      </c>
      <c r="E368" s="2">
        <v>0</v>
      </c>
      <c r="F368" s="2">
        <v>0</v>
      </c>
      <c r="G368" s="3">
        <f t="shared" si="12"/>
        <v>2473.5616500000001</v>
      </c>
      <c r="H368" s="3">
        <f t="shared" si="13"/>
        <v>0.72000000000002728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448.53</v>
      </c>
      <c r="D374" s="2">
        <f>'PR-RAS'!E379</f>
        <v>2081.25</v>
      </c>
      <c r="E374" s="2">
        <v>0</v>
      </c>
      <c r="F374" s="2">
        <v>0</v>
      </c>
      <c r="G374" s="3">
        <f t="shared" si="12"/>
        <v>1719.91419</v>
      </c>
      <c r="H374" s="3">
        <f t="shared" si="13"/>
        <v>0.72000000000002728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323.63</v>
      </c>
      <c r="D375" s="2">
        <f>'PR-RAS'!E380</f>
        <v>0</v>
      </c>
      <c r="E375" s="2">
        <v>0</v>
      </c>
      <c r="F375" s="2">
        <v>0</v>
      </c>
      <c r="G375" s="3">
        <f t="shared" si="12"/>
        <v>121.03762</v>
      </c>
      <c r="H375" s="3">
        <f t="shared" si="13"/>
        <v>0.37000000000000455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124.9</v>
      </c>
      <c r="D381" s="2">
        <f>'PR-RAS'!E386</f>
        <v>2081.25</v>
      </c>
      <c r="E381" s="2">
        <v>0</v>
      </c>
      <c r="F381" s="2">
        <v>0</v>
      </c>
      <c r="G381" s="3">
        <f t="shared" si="12"/>
        <v>1629.212</v>
      </c>
      <c r="H381" s="3">
        <f t="shared" si="13"/>
        <v>0.34999999999999432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660.96</v>
      </c>
      <c r="D388" s="2">
        <f>'PR-RAS'!E393</f>
        <v>733.98</v>
      </c>
      <c r="E388" s="2">
        <v>0</v>
      </c>
      <c r="F388" s="2">
        <v>0</v>
      </c>
      <c r="G388" s="3">
        <f t="shared" si="12"/>
        <v>823.89204000000007</v>
      </c>
      <c r="H388" s="3">
        <f t="shared" si="13"/>
        <v>5.999999999994543E-2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660.96</v>
      </c>
      <c r="D389" s="2">
        <f>'PR-RAS'!E394</f>
        <v>733.98</v>
      </c>
      <c r="E389" s="2">
        <v>0</v>
      </c>
      <c r="F389" s="2">
        <v>0</v>
      </c>
      <c r="G389" s="3">
        <f t="shared" si="12"/>
        <v>826.02096000000006</v>
      </c>
      <c r="H389" s="3">
        <f t="shared" si="13"/>
        <v>5.999999999994543E-2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1109.49</v>
      </c>
      <c r="D413" s="2">
        <f>'PR-RAS'!E418</f>
        <v>2815.23</v>
      </c>
      <c r="E413" s="2">
        <v>0</v>
      </c>
      <c r="F413" s="2">
        <v>0</v>
      </c>
      <c r="G413" s="3">
        <f t="shared" si="12"/>
        <v>2776.8593999999998</v>
      </c>
      <c r="H413" s="3">
        <f t="shared" si="13"/>
        <v>0.72000000000002728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1690.02</v>
      </c>
      <c r="D415" s="2">
        <f>'PR-RAS'!E420</f>
        <v>870.51</v>
      </c>
      <c r="E415" s="2">
        <v>0</v>
      </c>
      <c r="F415" s="2">
        <v>0</v>
      </c>
      <c r="G415" s="3">
        <f t="shared" si="12"/>
        <v>1420.45056</v>
      </c>
      <c r="H415" s="3">
        <f t="shared" si="13"/>
        <v>0.50999999999999091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287570.47000000003</v>
      </c>
      <c r="D417" s="2">
        <f>'PR-RAS'!E422</f>
        <v>370839.87</v>
      </c>
      <c r="E417" s="2">
        <v>0</v>
      </c>
      <c r="F417" s="2">
        <v>0</v>
      </c>
      <c r="G417" s="3">
        <f t="shared" si="12"/>
        <v>428168.08735999995</v>
      </c>
      <c r="H417" s="3">
        <f t="shared" si="13"/>
        <v>0.6000000000349246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286678.15000000002</v>
      </c>
      <c r="D418" s="2">
        <f>'PR-RAS'!E423</f>
        <v>403633.67999999993</v>
      </c>
      <c r="E418" s="2">
        <v>0</v>
      </c>
      <c r="F418" s="2">
        <v>0</v>
      </c>
      <c r="G418" s="3">
        <f t="shared" si="12"/>
        <v>456175.27766999986</v>
      </c>
      <c r="H418" s="3">
        <f t="shared" si="13"/>
        <v>0.47000000008847564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892.32000000000698</v>
      </c>
      <c r="D419" s="2">
        <f>'PR-RAS'!E424</f>
        <v>0</v>
      </c>
      <c r="E419" s="2">
        <v>0</v>
      </c>
      <c r="F419" s="2">
        <v>0</v>
      </c>
      <c r="G419" s="3">
        <f t="shared" si="12"/>
        <v>372.98976000000289</v>
      </c>
      <c r="H419" s="3">
        <f t="shared" si="13"/>
        <v>0.32000000000698492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32793.809999999939</v>
      </c>
      <c r="E420" s="2">
        <v>0</v>
      </c>
      <c r="F420" s="2">
        <v>0</v>
      </c>
      <c r="G420" s="3">
        <f t="shared" si="12"/>
        <v>27481.212779999947</v>
      </c>
      <c r="H420" s="3">
        <f t="shared" si="13"/>
        <v>0.19000000006053597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1762.83</v>
      </c>
      <c r="D422" s="2">
        <f>'PR-RAS'!E427</f>
        <v>870.51</v>
      </c>
      <c r="E422" s="2">
        <v>0</v>
      </c>
      <c r="F422" s="2">
        <v>0</v>
      </c>
      <c r="G422" s="3">
        <f t="shared" si="12"/>
        <v>1475.12085</v>
      </c>
      <c r="H422" s="3">
        <f t="shared" si="13"/>
        <v>0.66000000000008185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2936.34</v>
      </c>
      <c r="D423" s="2">
        <f>'PR-RAS'!E428</f>
        <v>6369.45</v>
      </c>
      <c r="E423" s="2">
        <v>0</v>
      </c>
      <c r="F423" s="2">
        <v>0</v>
      </c>
      <c r="G423" s="3">
        <f t="shared" si="12"/>
        <v>6614.9512799999993</v>
      </c>
      <c r="H423" s="3">
        <f t="shared" si="13"/>
        <v>0.78999999999996362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287570.47000000003</v>
      </c>
      <c r="D637" s="2">
        <f>'PR-RAS'!E643</f>
        <v>370839.87</v>
      </c>
      <c r="E637" s="2">
        <v>0</v>
      </c>
      <c r="F637" s="2">
        <v>0</v>
      </c>
      <c r="G637" s="3">
        <f t="shared" si="14"/>
        <v>654603.13355999999</v>
      </c>
      <c r="H637" s="3">
        <f t="shared" si="15"/>
        <v>0.6000000000349246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286678.15000000002</v>
      </c>
      <c r="D638" s="2">
        <f>'PR-RAS'!E644</f>
        <v>403633.67999999993</v>
      </c>
      <c r="E638" s="2">
        <v>0</v>
      </c>
      <c r="F638" s="2">
        <v>0</v>
      </c>
      <c r="G638" s="3">
        <f t="shared" si="14"/>
        <v>696843.28986999986</v>
      </c>
      <c r="H638" s="3">
        <f t="shared" si="15"/>
        <v>0.47000000008847564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892.32000000000698</v>
      </c>
      <c r="D639" s="2">
        <f>'PR-RAS'!E645</f>
        <v>0</v>
      </c>
      <c r="E639" s="2">
        <v>0</v>
      </c>
      <c r="F639" s="2">
        <v>0</v>
      </c>
      <c r="G639" s="3">
        <f t="shared" si="14"/>
        <v>569.30016000000444</v>
      </c>
      <c r="H639" s="3">
        <f t="shared" si="15"/>
        <v>0.32000000000698492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32793.809999999939</v>
      </c>
      <c r="E640" s="2">
        <v>0</v>
      </c>
      <c r="F640" s="2">
        <v>0</v>
      </c>
      <c r="G640" s="3">
        <f t="shared" si="14"/>
        <v>41910.489179999924</v>
      </c>
      <c r="H640" s="3">
        <f t="shared" si="15"/>
        <v>0.19000000006053597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1762.83</v>
      </c>
      <c r="D642" s="2">
        <f>'PR-RAS'!E648</f>
        <v>870.51</v>
      </c>
      <c r="E642" s="2">
        <v>0</v>
      </c>
      <c r="F642" s="2">
        <v>0</v>
      </c>
      <c r="G642" s="3">
        <f t="shared" si="14"/>
        <v>2245.96785</v>
      </c>
      <c r="H642" s="3">
        <f t="shared" si="15"/>
        <v>0.66000000000008185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870.50999999999294</v>
      </c>
      <c r="D644" s="2">
        <f>'PR-RAS'!E650</f>
        <v>33664.319999999942</v>
      </c>
      <c r="E644" s="2">
        <v>0</v>
      </c>
      <c r="F644" s="2">
        <v>0</v>
      </c>
      <c r="G644" s="3">
        <f t="shared" si="14"/>
        <v>43852.053449999919</v>
      </c>
      <c r="H644" s="3">
        <f t="shared" si="15"/>
        <v>0.80999999994855898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25826.32</v>
      </c>
      <c r="D645" s="2">
        <f>'PR-RAS'!E651</f>
        <v>0</v>
      </c>
      <c r="E645" s="2">
        <v>0</v>
      </c>
      <c r="F645" s="2">
        <v>0</v>
      </c>
      <c r="G645" s="3">
        <f t="shared" si="14"/>
        <v>16632.150079999999</v>
      </c>
      <c r="H645" s="3">
        <f t="shared" si="15"/>
        <v>0.31999999999970896</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68.77</v>
      </c>
      <c r="D646" s="2">
        <f>'PR-RAS'!E653</f>
        <v>4041.78</v>
      </c>
      <c r="E646" s="2">
        <v>0</v>
      </c>
      <c r="F646" s="2">
        <v>0</v>
      </c>
      <c r="G646" s="3">
        <f t="shared" si="14"/>
        <v>5258.2528500000008</v>
      </c>
      <c r="H646" s="3">
        <f t="shared" si="15"/>
        <v>0.44999999999980389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287610.28000000003</v>
      </c>
      <c r="D647" s="2">
        <f>'PR-RAS'!E654</f>
        <v>370839.87</v>
      </c>
      <c r="E647" s="2">
        <v>0</v>
      </c>
      <c r="F647" s="2">
        <v>0</v>
      </c>
      <c r="G647" s="3">
        <f t="shared" si="14"/>
        <v>664921.35291999998</v>
      </c>
      <c r="H647" s="3">
        <f t="shared" si="15"/>
        <v>0.41000000003259629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283637.27</v>
      </c>
      <c r="D648" s="2">
        <f>'PR-RAS'!E655</f>
        <v>374881.65</v>
      </c>
      <c r="E648" s="2">
        <v>0</v>
      </c>
      <c r="F648" s="2">
        <v>0</v>
      </c>
      <c r="G648" s="3">
        <f t="shared" si="14"/>
        <v>668610.16879000003</v>
      </c>
      <c r="H648" s="3">
        <f t="shared" si="15"/>
        <v>0.61999999999534339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4041.7800000000279</v>
      </c>
      <c r="D649" s="2">
        <f>'PR-RAS'!E656</f>
        <v>0</v>
      </c>
      <c r="E649" s="2">
        <v>0</v>
      </c>
      <c r="F649" s="2">
        <v>0</v>
      </c>
      <c r="G649" s="3">
        <f t="shared" si="14"/>
        <v>2619.0734400000183</v>
      </c>
      <c r="H649" s="3">
        <f t="shared" si="15"/>
        <v>0.21999999997206032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9</v>
      </c>
      <c r="D651" s="2">
        <f>'PR-RAS'!E658</f>
        <v>10</v>
      </c>
      <c r="E651" s="2">
        <v>0</v>
      </c>
      <c r="F651" s="2">
        <v>0</v>
      </c>
      <c r="G651" s="3">
        <f t="shared" si="14"/>
        <v>18.850000000000001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9</v>
      </c>
      <c r="D653" s="2">
        <f>'PR-RAS'!E660</f>
        <v>10</v>
      </c>
      <c r="E653" s="2">
        <v>0</v>
      </c>
      <c r="F653" s="2">
        <v>0</v>
      </c>
      <c r="G653" s="3">
        <f t="shared" si="14"/>
        <v>18.908000000000001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86.4</v>
      </c>
      <c r="D662" s="2">
        <f>'PR-RAS'!E669</f>
        <v>0</v>
      </c>
      <c r="E662" s="2">
        <v>0</v>
      </c>
      <c r="F662" s="2">
        <v>0</v>
      </c>
      <c r="G662" s="3">
        <f t="shared" si="14"/>
        <v>57.110400000000006</v>
      </c>
      <c r="H662" s="3">
        <f t="shared" si="15"/>
        <v>0.40000000000000568</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57641.93</v>
      </c>
      <c r="D717" s="2">
        <f>'PR-RAS'!E724</f>
        <v>56846.51</v>
      </c>
      <c r="E717" s="2">
        <v>0</v>
      </c>
      <c r="F717" s="2">
        <v>0</v>
      </c>
      <c r="G717" s="3">
        <f t="shared" si="14"/>
        <v>122675.8242</v>
      </c>
      <c r="H717" s="3">
        <f t="shared" si="15"/>
        <v>0.55999999999767169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3359.4</v>
      </c>
      <c r="D727" s="2">
        <f>'PR-RAS'!E734</f>
        <v>3639.35</v>
      </c>
      <c r="E727" s="2">
        <v>0</v>
      </c>
      <c r="F727" s="2">
        <v>0</v>
      </c>
      <c r="G727" s="3">
        <f t="shared" si="14"/>
        <v>7723.2605999999996</v>
      </c>
      <c r="H727" s="3">
        <f t="shared" si="15"/>
        <v>0.75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440.92</v>
      </c>
      <c r="D729" s="2">
        <f>'PR-RAS'!E736</f>
        <v>284.7</v>
      </c>
      <c r="E729" s="2">
        <v>0</v>
      </c>
      <c r="F729" s="2">
        <v>0</v>
      </c>
      <c r="G729" s="3">
        <f t="shared" si="14"/>
        <v>735.51295999999991</v>
      </c>
      <c r="H729" s="3">
        <f t="shared" si="15"/>
        <v>0.37999999999999545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4280.2</v>
      </c>
      <c r="D732" s="2">
        <f>'PR-RAS'!E739</f>
        <v>14726.29</v>
      </c>
      <c r="E732" s="2">
        <v>0</v>
      </c>
      <c r="F732" s="2">
        <v>0</v>
      </c>
      <c r="G732" s="3">
        <f t="shared" si="14"/>
        <v>24658.662179999999</v>
      </c>
      <c r="H732" s="3">
        <f t="shared" si="15"/>
        <v>0.49000000000069122</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3210.1</v>
      </c>
      <c r="D734" s="2">
        <f>'PR-RAS'!E741</f>
        <v>3210.15</v>
      </c>
      <c r="E734" s="2">
        <v>0</v>
      </c>
      <c r="F734" s="2">
        <v>0</v>
      </c>
      <c r="G734" s="3">
        <f t="shared" si="14"/>
        <v>7059.0832</v>
      </c>
      <c r="H734" s="3">
        <f t="shared" si="15"/>
        <v>0.25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486.63</v>
      </c>
      <c r="D735" s="2">
        <f>'PR-RAS'!E742</f>
        <v>486.63</v>
      </c>
      <c r="E735" s="2">
        <v>0</v>
      </c>
      <c r="F735" s="2">
        <v>0</v>
      </c>
      <c r="G735" s="3">
        <f t="shared" si="14"/>
        <v>1071.55926</v>
      </c>
      <c r="H735" s="3">
        <f t="shared" si="15"/>
        <v>0.74000000000000909</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34316.920000000006</v>
      </c>
      <c r="D1011" s="7">
        <f>BILANCA!E6</f>
        <v>11231.74</v>
      </c>
      <c r="E1011" s="7">
        <v>0</v>
      </c>
      <c r="F1011" s="7">
        <v>0</v>
      </c>
      <c r="G1011" s="8">
        <f t="shared" ref="G1011:G1306" si="38">B1011/1000*C1011+B1011/500*D1011</f>
        <v>56.7804</v>
      </c>
      <c r="H1011" s="8">
        <f t="shared" si="35"/>
        <v>0.33999999999468855</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1512.4799999999998</v>
      </c>
      <c r="D1012" s="2">
        <f>BILANCA!E7</f>
        <v>3610.19</v>
      </c>
      <c r="E1012" s="2">
        <v>0</v>
      </c>
      <c r="F1012" s="2">
        <v>0</v>
      </c>
      <c r="G1012" s="3">
        <f t="shared" si="38"/>
        <v>17.465720000000001</v>
      </c>
      <c r="H1012" s="3">
        <f t="shared" si="35"/>
        <v>0.66999999999984539</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1512.4799999999998</v>
      </c>
      <c r="D1017" s="2">
        <f>BILANCA!E12</f>
        <v>3610.19</v>
      </c>
      <c r="E1017" s="2">
        <v>0</v>
      </c>
      <c r="F1017" s="2">
        <v>0</v>
      </c>
      <c r="G1017" s="3">
        <f t="shared" si="38"/>
        <v>61.130020000000002</v>
      </c>
      <c r="H1017" s="3">
        <f t="shared" si="35"/>
        <v>0.66999999999984539</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415.10999999999996</v>
      </c>
      <c r="D1024" s="2">
        <f>BILANCA!E19</f>
        <v>2217.04</v>
      </c>
      <c r="E1024" s="2">
        <v>0</v>
      </c>
      <c r="F1024" s="2">
        <v>0</v>
      </c>
      <c r="G1024" s="3">
        <f t="shared" si="38"/>
        <v>67.888660000000002</v>
      </c>
      <c r="H1024" s="3">
        <f t="shared" si="35"/>
        <v>0.14999999999992042</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323.63</v>
      </c>
      <c r="D1025" s="2">
        <f>BILANCA!E20</f>
        <v>2404.88</v>
      </c>
      <c r="E1025" s="2">
        <v>0</v>
      </c>
      <c r="F1025" s="2">
        <v>0</v>
      </c>
      <c r="G1025" s="3">
        <f t="shared" si="38"/>
        <v>77.00085</v>
      </c>
      <c r="H1025" s="3">
        <f t="shared" si="35"/>
        <v>0.48999999999989541</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124.9</v>
      </c>
      <c r="D1030" s="2">
        <f>BILANCA!E25</f>
        <v>124.9</v>
      </c>
      <c r="E1030" s="2">
        <v>0</v>
      </c>
      <c r="F1030" s="2">
        <v>0</v>
      </c>
      <c r="G1030" s="3">
        <f t="shared" si="38"/>
        <v>7.4940000000000007</v>
      </c>
      <c r="H1030" s="3">
        <f t="shared" si="35"/>
        <v>0.19999999999998863</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33.42</v>
      </c>
      <c r="D1033" s="2">
        <f>BILANCA!E28</f>
        <v>312.74</v>
      </c>
      <c r="E1033" s="2">
        <v>0</v>
      </c>
      <c r="F1033" s="2">
        <v>0</v>
      </c>
      <c r="G1033" s="3">
        <f t="shared" si="38"/>
        <v>15.1547</v>
      </c>
      <c r="H1033" s="3">
        <f t="shared" si="35"/>
        <v>0.67999999999999261</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1097.3699999999999</v>
      </c>
      <c r="D1040" s="2">
        <f>BILANCA!E35</f>
        <v>1393.15</v>
      </c>
      <c r="E1040" s="2">
        <v>0</v>
      </c>
      <c r="F1040" s="2">
        <v>0</v>
      </c>
      <c r="G1040" s="3">
        <f t="shared" si="38"/>
        <v>116.51009999999999</v>
      </c>
      <c r="H1040" s="3">
        <f t="shared" si="35"/>
        <v>0.51999999999998181</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1339.57</v>
      </c>
      <c r="D1041" s="2">
        <f>BILANCA!E36</f>
        <v>1928.44</v>
      </c>
      <c r="E1041" s="2">
        <v>0</v>
      </c>
      <c r="F1041" s="2">
        <v>0</v>
      </c>
      <c r="G1041" s="3">
        <f t="shared" si="38"/>
        <v>161.08994999999999</v>
      </c>
      <c r="H1041" s="3">
        <f t="shared" si="35"/>
        <v>0.87000000000011823</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242.2</v>
      </c>
      <c r="D1045" s="2">
        <f>BILANCA!E40</f>
        <v>535.29</v>
      </c>
      <c r="E1045" s="2">
        <v>0</v>
      </c>
      <c r="F1045" s="2">
        <v>0</v>
      </c>
      <c r="G1045" s="3">
        <f t="shared" si="38"/>
        <v>45.947299999999998</v>
      </c>
      <c r="H1045" s="3">
        <f t="shared" si="35"/>
        <v>0.48999999999995225</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142.9</v>
      </c>
      <c r="D1059" s="2">
        <f>BILANCA!E54</f>
        <v>1425.2</v>
      </c>
      <c r="E1059" s="2">
        <v>0</v>
      </c>
      <c r="F1059" s="2">
        <v>0</v>
      </c>
      <c r="G1059" s="3">
        <f t="shared" si="38"/>
        <v>146.67170000000002</v>
      </c>
      <c r="H1059" s="3">
        <f t="shared" si="35"/>
        <v>0.30000000000003979</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142.9</v>
      </c>
      <c r="D1060" s="2">
        <f>BILANCA!E55</f>
        <v>1425.2</v>
      </c>
      <c r="E1060" s="2">
        <v>0</v>
      </c>
      <c r="F1060" s="2">
        <v>0</v>
      </c>
      <c r="G1060" s="3">
        <f t="shared" si="38"/>
        <v>149.66500000000002</v>
      </c>
      <c r="H1060" s="3">
        <f t="shared" si="35"/>
        <v>0.30000000000003979</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32804.44</v>
      </c>
      <c r="D1074" s="2">
        <f>BILANCA!E69</f>
        <v>7621.5499999999993</v>
      </c>
      <c r="E1074" s="2">
        <v>0</v>
      </c>
      <c r="F1074" s="2">
        <v>0</v>
      </c>
      <c r="G1074" s="3">
        <f t="shared" si="38"/>
        <v>3075.0425599999999</v>
      </c>
      <c r="H1074" s="3">
        <f t="shared" si="35"/>
        <v>0.8900000000030559</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4041.78</v>
      </c>
      <c r="D1075" s="2">
        <f>BILANCA!E70</f>
        <v>0</v>
      </c>
      <c r="E1075" s="2">
        <v>0</v>
      </c>
      <c r="F1075" s="2">
        <v>0</v>
      </c>
      <c r="G1075" s="3">
        <f t="shared" si="38"/>
        <v>262.71570000000003</v>
      </c>
      <c r="H1075" s="3">
        <f t="shared" si="35"/>
        <v>0.21999999999979991</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4041.78</v>
      </c>
      <c r="D1076" s="2">
        <f>BILANCA!E71</f>
        <v>0</v>
      </c>
      <c r="E1076" s="2">
        <v>0</v>
      </c>
      <c r="F1076" s="2">
        <v>0</v>
      </c>
      <c r="G1076" s="3">
        <f t="shared" si="38"/>
        <v>266.75748000000004</v>
      </c>
      <c r="H1076" s="3">
        <f t="shared" si="35"/>
        <v>0.21999999999979991</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4041.78</v>
      </c>
      <c r="D1078" s="2">
        <f>BILANCA!E73</f>
        <v>0</v>
      </c>
      <c r="E1078" s="2">
        <v>0</v>
      </c>
      <c r="F1078" s="2">
        <v>0</v>
      </c>
      <c r="G1078" s="3">
        <f t="shared" si="38"/>
        <v>274.84104000000002</v>
      </c>
      <c r="H1078" s="3">
        <f t="shared" si="35"/>
        <v>0.21999999999979991</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2936.34</v>
      </c>
      <c r="D1152" s="2">
        <f>BILANCA!E147</f>
        <v>7621.5499999999993</v>
      </c>
      <c r="E1152" s="2">
        <v>0</v>
      </c>
      <c r="F1152" s="2">
        <v>0</v>
      </c>
      <c r="G1152" s="3">
        <f t="shared" si="38"/>
        <v>2581.4804799999993</v>
      </c>
      <c r="H1152" s="3">
        <f t="shared" si="41"/>
        <v>0.79000000000087311</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2936.34</v>
      </c>
      <c r="D1165" s="2">
        <f>BILANCA!E160</f>
        <v>6369.45</v>
      </c>
      <c r="E1165" s="2">
        <v>0</v>
      </c>
      <c r="F1165" s="2">
        <v>0</v>
      </c>
      <c r="G1165" s="3">
        <f t="shared" si="38"/>
        <v>2429.6621999999998</v>
      </c>
      <c r="H1165" s="3">
        <f t="shared" si="41"/>
        <v>0.78999999999996362</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1252.0999999999999</v>
      </c>
      <c r="E1167" s="2">
        <v>0</v>
      </c>
      <c r="F1167" s="2">
        <v>0</v>
      </c>
      <c r="G1167" s="3">
        <f t="shared" si="38"/>
        <v>393.15939999999995</v>
      </c>
      <c r="H1167" s="3">
        <f t="shared" si="41"/>
        <v>9.9999999999909051E-2</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25826.32</v>
      </c>
      <c r="D1176" s="2">
        <f>BILANCA!E171</f>
        <v>0</v>
      </c>
      <c r="E1176" s="2">
        <v>0</v>
      </c>
      <c r="F1176" s="2">
        <v>0</v>
      </c>
      <c r="G1176" s="3">
        <f t="shared" si="38"/>
        <v>4287.1691200000005</v>
      </c>
      <c r="H1176" s="3">
        <f t="shared" si="41"/>
        <v>0.31999999999970896</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25826.32</v>
      </c>
      <c r="D1179" s="2">
        <f>BILANCA!E174</f>
        <v>0</v>
      </c>
      <c r="E1179" s="2">
        <v>0</v>
      </c>
      <c r="F1179" s="2">
        <v>0</v>
      </c>
      <c r="G1179" s="3">
        <f t="shared" si="38"/>
        <v>4364.6480799999999</v>
      </c>
      <c r="H1179" s="3">
        <f t="shared" si="41"/>
        <v>0.31999999999970896</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34316.92</v>
      </c>
      <c r="D1180" s="2">
        <f>BILANCA!E176</f>
        <v>11231.739999999998</v>
      </c>
      <c r="E1180" s="2">
        <v>0</v>
      </c>
      <c r="F1180" s="2">
        <v>0</v>
      </c>
      <c r="G1180" s="3">
        <f t="shared" si="38"/>
        <v>9652.6679999999997</v>
      </c>
      <c r="H1180" s="3">
        <f t="shared" si="41"/>
        <v>0.3400000000037835</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30738.61</v>
      </c>
      <c r="D1181" s="2">
        <f>BILANCA!E177</f>
        <v>34916.42</v>
      </c>
      <c r="E1181" s="2">
        <v>0</v>
      </c>
      <c r="F1181" s="2">
        <v>0</v>
      </c>
      <c r="G1181" s="3">
        <f t="shared" si="38"/>
        <v>17197.717950000002</v>
      </c>
      <c r="H1181" s="3">
        <f t="shared" si="41"/>
        <v>0.80999999999767169</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30738.61</v>
      </c>
      <c r="D1182" s="2">
        <f>BILANCA!E178</f>
        <v>34916.42</v>
      </c>
      <c r="E1182" s="2">
        <v>0</v>
      </c>
      <c r="F1182" s="2">
        <v>0</v>
      </c>
      <c r="G1182" s="3">
        <f t="shared" si="38"/>
        <v>17298.289399999998</v>
      </c>
      <c r="H1182" s="3">
        <f t="shared" si="41"/>
        <v>0.80999999999767169</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20852.98</v>
      </c>
      <c r="D1183" s="2">
        <f>BILANCA!E179</f>
        <v>21784.240000000002</v>
      </c>
      <c r="E1183" s="2">
        <v>0</v>
      </c>
      <c r="F1183" s="2">
        <v>0</v>
      </c>
      <c r="G1183" s="3">
        <f t="shared" si="38"/>
        <v>11144.91258</v>
      </c>
      <c r="H1183" s="3">
        <f t="shared" si="41"/>
        <v>0.26000000000203727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9885.6299999999992</v>
      </c>
      <c r="D1184" s="2">
        <f>BILANCA!E180</f>
        <v>13132.18</v>
      </c>
      <c r="E1184" s="2">
        <v>0</v>
      </c>
      <c r="F1184" s="2">
        <v>0</v>
      </c>
      <c r="G1184" s="3">
        <f t="shared" si="38"/>
        <v>6290.0982599999998</v>
      </c>
      <c r="H1184" s="3">
        <f t="shared" si="41"/>
        <v>0.55000000000109139</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3578.31</v>
      </c>
      <c r="D1255" s="2">
        <f>BILANCA!E251</f>
        <v>-23684.68</v>
      </c>
      <c r="E1255" s="2">
        <v>0</v>
      </c>
      <c r="F1255" s="2">
        <v>0</v>
      </c>
      <c r="G1255" s="3">
        <f t="shared" si="38"/>
        <v>-10728.807250000002</v>
      </c>
      <c r="H1255" s="3">
        <f t="shared" si="41"/>
        <v>0.62999999999965439</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1512.48</v>
      </c>
      <c r="D1256" s="2">
        <f>BILANCA!E252</f>
        <v>3610.19</v>
      </c>
      <c r="E1256" s="2">
        <v>0</v>
      </c>
      <c r="F1256" s="2">
        <v>0</v>
      </c>
      <c r="G1256" s="3">
        <f t="shared" si="38"/>
        <v>2148.2835599999999</v>
      </c>
      <c r="H1256" s="3">
        <f t="shared" si="41"/>
        <v>0.67000000000007276</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1512.48</v>
      </c>
      <c r="D1257" s="2">
        <f>BILANCA!E253</f>
        <v>3610.19</v>
      </c>
      <c r="E1257" s="2">
        <v>0</v>
      </c>
      <c r="F1257" s="2">
        <v>0</v>
      </c>
      <c r="G1257" s="3">
        <f t="shared" si="38"/>
        <v>2157.0164199999999</v>
      </c>
      <c r="H1257" s="3">
        <f t="shared" si="41"/>
        <v>0.67000000000007276</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-870.51000000000022</v>
      </c>
      <c r="D1259" s="2">
        <f>BILANCA!E255</f>
        <v>-33664.32</v>
      </c>
      <c r="E1259" s="2">
        <v>0</v>
      </c>
      <c r="F1259" s="2">
        <v>0</v>
      </c>
      <c r="G1259" s="3">
        <f t="shared" si="38"/>
        <v>-16981.588350000002</v>
      </c>
      <c r="H1259" s="3">
        <f t="shared" si="41"/>
        <v>0.80999999999949068</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1929</v>
      </c>
      <c r="D1260" s="2">
        <f>BILANCA!E256</f>
        <v>0</v>
      </c>
      <c r="E1260" s="2">
        <v>0</v>
      </c>
      <c r="F1260" s="2">
        <v>0</v>
      </c>
      <c r="G1260" s="3">
        <f t="shared" si="38"/>
        <v>482.25</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1929</v>
      </c>
      <c r="D1261" s="2">
        <f>BILANCA!E257</f>
        <v>0</v>
      </c>
      <c r="E1261" s="2">
        <v>0</v>
      </c>
      <c r="F1261" s="2">
        <v>0</v>
      </c>
      <c r="G1261" s="3">
        <f t="shared" si="38"/>
        <v>484.17899999999997</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2799.51</v>
      </c>
      <c r="D1264" s="2">
        <f>BILANCA!E260</f>
        <v>33664.32</v>
      </c>
      <c r="E1264" s="2">
        <v>0</v>
      </c>
      <c r="F1264" s="2">
        <v>0</v>
      </c>
      <c r="G1264" s="3">
        <f t="shared" si="38"/>
        <v>17812.5501</v>
      </c>
      <c r="H1264" s="3">
        <f t="shared" si="41"/>
        <v>0.80999999999949068</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29978.58</v>
      </c>
      <c r="E1265" s="2">
        <v>0</v>
      </c>
      <c r="F1265" s="2">
        <v>0</v>
      </c>
      <c r="G1265" s="3">
        <f t="shared" si="38"/>
        <v>15289.075800000001</v>
      </c>
      <c r="H1265" s="3">
        <f t="shared" si="41"/>
        <v>0.41999999999825377</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2799.51</v>
      </c>
      <c r="D1266" s="2">
        <f>BILANCA!E262</f>
        <v>3685.74</v>
      </c>
      <c r="E1266" s="2">
        <v>0</v>
      </c>
      <c r="F1266" s="2">
        <v>0</v>
      </c>
      <c r="G1266" s="3">
        <f t="shared" si="38"/>
        <v>2603.7734399999999</v>
      </c>
      <c r="H1266" s="3">
        <f t="shared" si="41"/>
        <v>0.75</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2936.34</v>
      </c>
      <c r="D1278" s="2">
        <f>BILANCA!E274</f>
        <v>6369.45</v>
      </c>
      <c r="E1278" s="2">
        <v>0</v>
      </c>
      <c r="F1278" s="2">
        <v>0</v>
      </c>
      <c r="G1278" s="3">
        <f t="shared" si="38"/>
        <v>4200.96432</v>
      </c>
      <c r="H1278" s="3">
        <f t="shared" si="41"/>
        <v>0.78999999999996362</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2936.34</v>
      </c>
      <c r="D1291" s="2">
        <f>BILANCA!E287</f>
        <v>6369.45</v>
      </c>
      <c r="E1291" s="2">
        <v>0</v>
      </c>
      <c r="F1291" s="2">
        <v>0</v>
      </c>
      <c r="G1291" s="3">
        <f t="shared" si="48"/>
        <v>4404.74244</v>
      </c>
      <c r="H1291" s="3">
        <f t="shared" si="49"/>
        <v>0.78999999999996362</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1075832.1399999999</v>
      </c>
      <c r="D1301" s="2">
        <f>BILANCA!E297</f>
        <v>1075832.1399999999</v>
      </c>
      <c r="E1301" s="2">
        <v>0</v>
      </c>
      <c r="F1301" s="2">
        <v>0</v>
      </c>
      <c r="G1301" s="3">
        <f t="shared" si="38"/>
        <v>939201.4582199998</v>
      </c>
      <c r="H1301" s="3">
        <f t="shared" si="41"/>
        <v>0.27999999979510903</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1075832.1399999999</v>
      </c>
      <c r="D1302" s="2">
        <f>BILANCA!E298</f>
        <v>1075832.1399999999</v>
      </c>
      <c r="E1302" s="2">
        <v>0</v>
      </c>
      <c r="F1302" s="2">
        <v>0</v>
      </c>
      <c r="G1302" s="3">
        <f t="shared" si="38"/>
        <v>942428.95463999989</v>
      </c>
      <c r="H1302" s="3">
        <f t="shared" si="41"/>
        <v>0.27999999979510903</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218.98</v>
      </c>
      <c r="D1305" s="2">
        <f>BILANCA!E302</f>
        <v>756.12</v>
      </c>
      <c r="E1305" s="2">
        <v>0</v>
      </c>
      <c r="F1305" s="2">
        <v>0</v>
      </c>
      <c r="G1305" s="3">
        <f t="shared" si="38"/>
        <v>510.70989999999995</v>
      </c>
      <c r="H1305" s="3">
        <f t="shared" si="41"/>
        <v>0.14000000000001478</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2717.36</v>
      </c>
      <c r="D1306" s="2">
        <f>BILANCA!E303</f>
        <v>6865.43</v>
      </c>
      <c r="E1306" s="2">
        <v>0</v>
      </c>
      <c r="F1306" s="2">
        <v>0</v>
      </c>
      <c r="G1306" s="3">
        <f t="shared" si="38"/>
        <v>4868.6731199999995</v>
      </c>
      <c r="H1306" s="3">
        <f t="shared" si="41"/>
        <v>0.79000000000041837</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2906.78</v>
      </c>
      <c r="D1339" s="2">
        <f>BILANCA!E336</f>
        <v>5290.04</v>
      </c>
      <c r="E1339" s="2">
        <v>0</v>
      </c>
      <c r="F1339" s="2">
        <v>0</v>
      </c>
      <c r="G1339" s="3">
        <f t="shared" si="52"/>
        <v>4437.1769400000003</v>
      </c>
      <c r="H1339" s="3">
        <f t="shared" si="41"/>
        <v>0.25999999999976353</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27831.83</v>
      </c>
      <c r="D1340" s="2">
        <f>BILANCA!E337</f>
        <v>29626.38</v>
      </c>
      <c r="E1340" s="2">
        <v>0</v>
      </c>
      <c r="F1340" s="2">
        <v>0</v>
      </c>
      <c r="G1340" s="3">
        <f t="shared" si="52"/>
        <v>28737.914700000001</v>
      </c>
      <c r="H1340" s="3">
        <f t="shared" si="41"/>
        <v>0.5499999999992724</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1075832.1399999999</v>
      </c>
      <c r="D1390" s="2">
        <f>BILANCA!E387</f>
        <v>1075832.1399999999</v>
      </c>
      <c r="E1390" s="2">
        <v>0</v>
      </c>
      <c r="F1390" s="2">
        <v>0</v>
      </c>
      <c r="G1390" s="3">
        <f t="shared" ref="G1390:G1399" si="61">B1390/1000*C1390+B1390/500*D1390</f>
        <v>1226448.6395999999</v>
      </c>
      <c r="H1390" s="3">
        <f t="shared" ref="H1390:H1399" si="62">ABS(C1390-ROUND(C1390,0))+ABS(D1390-ROUND(D1390,0))</f>
        <v>0.27999999979510903</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286678.15000000002</v>
      </c>
      <c r="D1510" s="2">
        <f>'RAS-funkcijski'!E114</f>
        <v>403633.68</v>
      </c>
      <c r="E1510" s="2">
        <v>0</v>
      </c>
      <c r="F1510" s="2">
        <v>0</v>
      </c>
      <c r="G1510" s="3">
        <f t="shared" si="52"/>
        <v>120334.0061</v>
      </c>
      <c r="H1510" s="3">
        <f t="shared" si="63"/>
        <v>0.47000000003026798</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286678.15000000002</v>
      </c>
      <c r="D1511" s="2">
        <f>'RAS-funkcijski'!E115</f>
        <v>403633.68</v>
      </c>
      <c r="E1511" s="2">
        <v>0</v>
      </c>
      <c r="F1511" s="2">
        <v>0</v>
      </c>
      <c r="G1511" s="3">
        <f t="shared" si="52"/>
        <v>121427.95161</v>
      </c>
      <c r="H1511" s="3">
        <f t="shared" si="63"/>
        <v>0.47000000003026798</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286678.15000000002</v>
      </c>
      <c r="D1512" s="2">
        <f>'RAS-funkcijski'!E116</f>
        <v>403633.68</v>
      </c>
      <c r="E1512" s="2">
        <v>0</v>
      </c>
      <c r="F1512" s="2">
        <v>0</v>
      </c>
      <c r="G1512" s="3">
        <f t="shared" si="52"/>
        <v>122521.89711999999</v>
      </c>
      <c r="H1512" s="3">
        <f t="shared" si="63"/>
        <v>0.47000000003026798</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286678.15000000002</v>
      </c>
      <c r="D1537" s="14">
        <f>'RAS-funkcijski'!E141</f>
        <v>403633.68</v>
      </c>
      <c r="E1537" s="14">
        <v>0</v>
      </c>
      <c r="F1537" s="14">
        <v>0</v>
      </c>
      <c r="G1537" s="15">
        <f t="shared" si="52"/>
        <v>149870.53487</v>
      </c>
      <c r="H1537" s="15">
        <f t="shared" si="63"/>
        <v>0.47000000003026798</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145.11000000000001</v>
      </c>
      <c r="E1538" s="7">
        <v>0</v>
      </c>
      <c r="F1538" s="7">
        <v>0</v>
      </c>
      <c r="G1538" s="8">
        <f t="shared" si="52"/>
        <v>0.29022000000000003</v>
      </c>
      <c r="H1538" s="8">
        <f t="shared" si="63"/>
        <v>0.11000000000001364</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145.11000000000001</v>
      </c>
      <c r="E1555" s="2">
        <v>0</v>
      </c>
      <c r="F1555" s="2">
        <v>0</v>
      </c>
      <c r="G1555" s="3">
        <f t="shared" si="52"/>
        <v>5.2239599999999999</v>
      </c>
      <c r="H1555" s="3">
        <f t="shared" si="63"/>
        <v>0.11000000000001364</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145.11000000000001</v>
      </c>
      <c r="E1556" s="2">
        <v>0</v>
      </c>
      <c r="F1556" s="2">
        <v>0</v>
      </c>
      <c r="G1556" s="3">
        <f t="shared" si="52"/>
        <v>5.5141800000000005</v>
      </c>
      <c r="H1556" s="3">
        <f t="shared" si="63"/>
        <v>0.11000000000001364</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145.11000000000001</v>
      </c>
      <c r="E1558" s="2">
        <v>0</v>
      </c>
      <c r="F1558" s="2">
        <v>0</v>
      </c>
      <c r="G1558" s="3">
        <f t="shared" si="52"/>
        <v>6.0946200000000008</v>
      </c>
      <c r="H1558" s="3">
        <f t="shared" si="63"/>
        <v>0.11000000000001364</v>
      </c>
      <c r="I1558" s="11">
        <f t="shared" si="66"/>
        <v>0.67040820000008328</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30738.61</v>
      </c>
      <c r="D1582" s="7"/>
      <c r="E1582" s="7">
        <v>0</v>
      </c>
      <c r="F1582" s="7">
        <v>0</v>
      </c>
      <c r="G1582" s="8">
        <f t="shared" ref="G1582:G1686" si="70">B1582/1000*C1582</f>
        <v>30.738610000000001</v>
      </c>
      <c r="H1582" s="8">
        <f t="shared" ref="H1582:H1686" si="71">ABS(C1582-ROUND(C1582,0))</f>
        <v>0.38999999999941792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377807.35</v>
      </c>
      <c r="D1583" s="2">
        <v>0</v>
      </c>
      <c r="E1583" s="2">
        <v>0</v>
      </c>
      <c r="F1583" s="2">
        <v>0</v>
      </c>
      <c r="G1583" s="3">
        <f t="shared" si="70"/>
        <v>755.61469999999997</v>
      </c>
      <c r="H1583" s="3">
        <f t="shared" si="71"/>
        <v>0.34999999997671694</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374992.12</v>
      </c>
      <c r="D1585" s="2">
        <v>0</v>
      </c>
      <c r="E1585" s="2">
        <v>0</v>
      </c>
      <c r="F1585" s="2">
        <v>0</v>
      </c>
      <c r="G1585" s="3">
        <f t="shared" si="70"/>
        <v>1499.96848</v>
      </c>
      <c r="H1585" s="3">
        <f t="shared" si="71"/>
        <v>0.11999999999534339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259122.51</v>
      </c>
      <c r="D1586" s="2">
        <v>0</v>
      </c>
      <c r="E1586" s="2">
        <v>0</v>
      </c>
      <c r="F1586" s="2">
        <v>0</v>
      </c>
      <c r="G1586" s="3">
        <f t="shared" si="70"/>
        <v>1295.6125500000001</v>
      </c>
      <c r="H1586" s="3">
        <f t="shared" si="71"/>
        <v>0.48999999999068677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115175.94</v>
      </c>
      <c r="D1587" s="2">
        <v>0</v>
      </c>
      <c r="E1587" s="2">
        <v>0</v>
      </c>
      <c r="F1587" s="2">
        <v>0</v>
      </c>
      <c r="G1587" s="3">
        <f t="shared" si="70"/>
        <v>691.05564000000004</v>
      </c>
      <c r="H1587" s="3">
        <f t="shared" si="71"/>
        <v>5.9999999997671694E-2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693.67</v>
      </c>
      <c r="D1588" s="2">
        <v>0</v>
      </c>
      <c r="E1588" s="2">
        <v>0</v>
      </c>
      <c r="F1588" s="2">
        <v>0</v>
      </c>
      <c r="G1588" s="3">
        <f t="shared" si="70"/>
        <v>4.8556900000000001</v>
      </c>
      <c r="H1588" s="3">
        <f t="shared" si="71"/>
        <v>0.33000000000004093</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2815.23</v>
      </c>
      <c r="D1594" s="2">
        <v>0</v>
      </c>
      <c r="E1594" s="2">
        <v>0</v>
      </c>
      <c r="F1594" s="2">
        <v>0</v>
      </c>
      <c r="G1594" s="3">
        <f t="shared" si="70"/>
        <v>36.597989999999996</v>
      </c>
      <c r="H1594" s="3">
        <f t="shared" si="71"/>
        <v>0.23000000000001819</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373629.54</v>
      </c>
      <c r="D1602" s="2">
        <v>0</v>
      </c>
      <c r="E1602" s="2">
        <v>0</v>
      </c>
      <c r="F1602" s="2">
        <v>0</v>
      </c>
      <c r="G1602" s="3">
        <f t="shared" si="70"/>
        <v>7846.2203399999999</v>
      </c>
      <c r="H1602" s="3">
        <f t="shared" si="71"/>
        <v>0.46000000002095476</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370814.31</v>
      </c>
      <c r="D1604" s="2">
        <v>0</v>
      </c>
      <c r="E1604" s="2">
        <v>0</v>
      </c>
      <c r="F1604" s="2">
        <v>0</v>
      </c>
      <c r="G1604" s="3">
        <f t="shared" si="70"/>
        <v>8528.7291299999997</v>
      </c>
      <c r="H1604" s="3">
        <f t="shared" si="71"/>
        <v>0.30999999999767169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258191.25</v>
      </c>
      <c r="D1605" s="2">
        <v>0</v>
      </c>
      <c r="E1605" s="2">
        <v>0</v>
      </c>
      <c r="F1605" s="2">
        <v>0</v>
      </c>
      <c r="G1605" s="3">
        <f t="shared" si="70"/>
        <v>6196.59</v>
      </c>
      <c r="H1605" s="3">
        <f t="shared" si="71"/>
        <v>0.25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111929.39</v>
      </c>
      <c r="D1606" s="2">
        <v>0</v>
      </c>
      <c r="E1606" s="2">
        <v>0</v>
      </c>
      <c r="F1606" s="2">
        <v>0</v>
      </c>
      <c r="G1606" s="3">
        <f t="shared" si="70"/>
        <v>2798.2347500000001</v>
      </c>
      <c r="H1606" s="3">
        <f t="shared" si="71"/>
        <v>0.38999999999941792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693.67</v>
      </c>
      <c r="D1607" s="2">
        <v>0</v>
      </c>
      <c r="E1607" s="2">
        <v>0</v>
      </c>
      <c r="F1607" s="2">
        <v>0</v>
      </c>
      <c r="G1607" s="3">
        <f t="shared" si="70"/>
        <v>18.035419999999998</v>
      </c>
      <c r="H1607" s="3">
        <f t="shared" si="71"/>
        <v>0.33000000000004093</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2815.23</v>
      </c>
      <c r="D1613" s="2">
        <v>0</v>
      </c>
      <c r="E1613" s="2">
        <v>0</v>
      </c>
      <c r="F1613" s="2">
        <v>0</v>
      </c>
      <c r="G1613" s="3">
        <f t="shared" si="70"/>
        <v>90.087360000000004</v>
      </c>
      <c r="H1613" s="3">
        <f t="shared" si="71"/>
        <v>0.23000000000001819</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34916.419999999984</v>
      </c>
      <c r="D1621" s="2">
        <v>0</v>
      </c>
      <c r="E1621" s="2">
        <v>0</v>
      </c>
      <c r="F1621" s="2">
        <v>0</v>
      </c>
      <c r="G1621" s="3">
        <f t="shared" si="70"/>
        <v>1396.6567999999993</v>
      </c>
      <c r="H1621" s="3">
        <f t="shared" si="71"/>
        <v>0.41999999998370185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5290.04</v>
      </c>
      <c r="D1622" s="2">
        <v>0</v>
      </c>
      <c r="E1622" s="2">
        <v>0</v>
      </c>
      <c r="F1622" s="2">
        <v>0</v>
      </c>
      <c r="G1622" s="3">
        <f t="shared" si="70"/>
        <v>216.89164</v>
      </c>
      <c r="H1622" s="3">
        <f t="shared" si="71"/>
        <v>3.999999999996362E-2</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5290.04</v>
      </c>
      <c r="D1628" s="2">
        <v>0</v>
      </c>
      <c r="E1628" s="2">
        <v>0</v>
      </c>
      <c r="F1628" s="2">
        <v>0</v>
      </c>
      <c r="G1628" s="3">
        <f t="shared" si="70"/>
        <v>248.63188</v>
      </c>
      <c r="H1628" s="3">
        <f t="shared" si="71"/>
        <v>3.999999999996362E-2</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5290.04</v>
      </c>
      <c r="D1634" s="2">
        <v>0</v>
      </c>
      <c r="E1634" s="2">
        <v>0</v>
      </c>
      <c r="F1634" s="2">
        <v>0</v>
      </c>
      <c r="G1634" s="3">
        <f t="shared" si="70"/>
        <v>280.37212</v>
      </c>
      <c r="H1634" s="3">
        <f t="shared" si="71"/>
        <v>3.999999999996362E-2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5290.04</v>
      </c>
      <c r="D1635" s="2">
        <v>0</v>
      </c>
      <c r="E1635" s="2">
        <v>0</v>
      </c>
      <c r="F1635" s="2">
        <v>0</v>
      </c>
      <c r="G1635" s="3">
        <f t="shared" si="70"/>
        <v>285.66215999999997</v>
      </c>
      <c r="H1635" s="3">
        <f t="shared" si="71"/>
        <v>3.999999999996362E-2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29626.38</v>
      </c>
      <c r="D1681" s="2">
        <v>0</v>
      </c>
      <c r="E1681" s="2">
        <v>0</v>
      </c>
      <c r="F1681" s="2">
        <v>0</v>
      </c>
      <c r="G1681" s="3">
        <f t="shared" si="70"/>
        <v>2962.6380000000004</v>
      </c>
      <c r="H1681" s="3">
        <f t="shared" si="71"/>
        <v>0.38000000000101863</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29626.38</v>
      </c>
      <c r="D1683" s="2">
        <v>0</v>
      </c>
      <c r="E1683" s="2">
        <v>0</v>
      </c>
      <c r="F1683" s="2">
        <v>0</v>
      </c>
      <c r="G1683" s="3">
        <f t="shared" si="70"/>
        <v>3021.8907599999998</v>
      </c>
      <c r="H1683" s="3">
        <f t="shared" si="71"/>
        <v>0.38000000000101863</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52637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287570.47000000003</v>
      </c>
      <c r="I17" s="275">
        <f>'PR-RAS'!E6</f>
        <v>370839.87</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285568.66000000003</v>
      </c>
      <c r="I18" s="275">
        <f>'PR-RAS'!E152</f>
        <v>400818.44999999995</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870.50999999999294</v>
      </c>
      <c r="I20" s="275">
        <f>'PR-RAS'!E650</f>
        <v>33664.319999999942</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1512.4799999999998</v>
      </c>
      <c r="I22" s="275">
        <f>BILANCA!E7</f>
        <v>3610.19</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32804.44</v>
      </c>
      <c r="I23" s="275">
        <f>BILANCA!E69</f>
        <v>7621.5499999999993</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30738.61</v>
      </c>
      <c r="I24" s="275">
        <f>BILANCA!E177</f>
        <v>34916.42</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3578.31</v>
      </c>
      <c r="I25" s="275">
        <f>BILANCA!E251</f>
        <v>-23684.68</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286678.15000000002</v>
      </c>
      <c r="I30" s="275">
        <f>'RAS-funkcijski'!E114</f>
        <v>403633.68</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286678.15000000002</v>
      </c>
      <c r="I31" s="275">
        <f>'RAS-funkcijski'!E141</f>
        <v>403633.68</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0</v>
      </c>
      <c r="I33" s="275">
        <f>'P-VRIO'!E5</f>
        <v>145.11000000000001</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145.11000000000001</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30738.61</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34916.419999999984</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5290.04</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29626.38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7" zoomScaleNormal="100" workbookViewId="0">
      <selection activeCell="A779" sqref="A77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287570.47000000003</v>
      </c>
      <c r="E6" s="60">
        <f>E7+E43+E49+E82+E106+E125+E134+E140</f>
        <v>370839.87</v>
      </c>
      <c r="F6" s="45">
        <f t="shared" ref="F6:F132" si="0">IF(D6&lt;&gt;0,IF(E6/D6&gt;=100,"&gt;&gt;100",E6/D6*100),"-")</f>
        <v>128.95617202976368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86.4</v>
      </c>
      <c r="E49" s="60">
        <f>E50+E53+E58+E61+E64+E68+E71+E74+E77</f>
        <v>0</v>
      </c>
      <c r="F49" s="45">
        <f t="shared" si="0"/>
        <v>0</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86.4</v>
      </c>
      <c r="E58" s="60">
        <f t="shared" si="9"/>
        <v>0</v>
      </c>
      <c r="F58" s="45">
        <f t="shared" si="0"/>
        <v>0</v>
      </c>
    </row>
    <row r="59" spans="1:6" ht="24" x14ac:dyDescent="0.2">
      <c r="A59" s="63">
        <v>6331</v>
      </c>
      <c r="B59" s="65" t="s">
        <v>121</v>
      </c>
      <c r="C59" s="247" t="s">
        <v>122</v>
      </c>
      <c r="D59" s="194">
        <v>86.4</v>
      </c>
      <c r="E59" s="194"/>
      <c r="F59" s="45">
        <f t="shared" si="0"/>
        <v>0</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57641.93</v>
      </c>
      <c r="E106" s="60">
        <f>E107+E112+E120+E124</f>
        <v>56846.51</v>
      </c>
      <c r="F106" s="45">
        <f t="shared" si="0"/>
        <v>98.620067024126371</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57641.93</v>
      </c>
      <c r="E112" s="60">
        <f t="shared" si="20"/>
        <v>56846.51</v>
      </c>
      <c r="F112" s="45">
        <f t="shared" si="0"/>
        <v>98.620067024126371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57641.93</v>
      </c>
      <c r="E117" s="194">
        <v>56846.51</v>
      </c>
      <c r="F117" s="45">
        <f t="shared" si="0"/>
        <v>98.620067024126371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229842.14</v>
      </c>
      <c r="E134" s="60">
        <f t="shared" si="25"/>
        <v>313993.36</v>
      </c>
      <c r="F134" s="45">
        <f t="shared" ref="F134:F229" si="26">IF(D134&lt;&gt;0,IF(E134/D134&gt;=100,"&gt;&gt;100",E134/D134*100),"-")</f>
        <v>136.61261594588353</v>
      </c>
    </row>
    <row r="135" spans="1:6" ht="24" x14ac:dyDescent="0.2">
      <c r="A135" s="63">
        <v>671</v>
      </c>
      <c r="B135" s="182" t="s">
        <v>273</v>
      </c>
      <c r="C135" s="247" t="s">
        <v>274</v>
      </c>
      <c r="D135" s="60">
        <f t="shared" ref="D135:E135" si="27">SUM(D136:D138)</f>
        <v>229842.14</v>
      </c>
      <c r="E135" s="60">
        <f t="shared" si="27"/>
        <v>313993.36</v>
      </c>
      <c r="F135" s="45">
        <f t="shared" si="26"/>
        <v>136.61261594588353</v>
      </c>
    </row>
    <row r="136" spans="1:6" ht="12.75" customHeight="1" x14ac:dyDescent="0.2">
      <c r="A136" s="63">
        <v>6711</v>
      </c>
      <c r="B136" s="65" t="s">
        <v>275</v>
      </c>
      <c r="C136" s="247" t="s">
        <v>276</v>
      </c>
      <c r="D136" s="194">
        <v>229842.14</v>
      </c>
      <c r="E136" s="194">
        <v>313993.36</v>
      </c>
      <c r="F136" s="45">
        <f t="shared" si="26"/>
        <v>136.61261594588353</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285568.66000000003</v>
      </c>
      <c r="E152" s="60">
        <f>E153+E164+E202+E221+E230+E262+E273</f>
        <v>400818.44999999995</v>
      </c>
      <c r="F152" s="45">
        <f t="shared" si="26"/>
        <v>140.35799656727036</v>
      </c>
    </row>
    <row r="153" spans="1:6" ht="12.75" customHeight="1" x14ac:dyDescent="0.2">
      <c r="A153" s="63">
        <v>31</v>
      </c>
      <c r="B153" s="64" t="s">
        <v>308</v>
      </c>
      <c r="C153" s="247" t="s">
        <v>309</v>
      </c>
      <c r="D153" s="60">
        <f t="shared" ref="D153:E153" si="30">D154+D159+D160</f>
        <v>181743.82</v>
      </c>
      <c r="E153" s="60">
        <f t="shared" si="30"/>
        <v>279975.5</v>
      </c>
      <c r="F153" s="45">
        <f t="shared" si="26"/>
        <v>154.049529717159</v>
      </c>
    </row>
    <row r="154" spans="1:6" ht="12.75" customHeight="1" x14ac:dyDescent="0.2">
      <c r="A154" s="63">
        <v>311</v>
      </c>
      <c r="B154" s="64" t="s">
        <v>310</v>
      </c>
      <c r="C154" s="247" t="s">
        <v>311</v>
      </c>
      <c r="D154" s="60">
        <f t="shared" ref="D154:E154" si="31">SUM(D155:D158)</f>
        <v>154396.84</v>
      </c>
      <c r="E154" s="60">
        <f t="shared" si="31"/>
        <v>246629.9</v>
      </c>
      <c r="F154" s="45">
        <f t="shared" si="26"/>
        <v>159.73766043398297</v>
      </c>
    </row>
    <row r="155" spans="1:6" ht="12.75" customHeight="1" x14ac:dyDescent="0.2">
      <c r="A155" s="63">
        <v>3111</v>
      </c>
      <c r="B155" s="64" t="s">
        <v>312</v>
      </c>
      <c r="C155" s="247" t="s">
        <v>313</v>
      </c>
      <c r="D155" s="194">
        <v>154396.84</v>
      </c>
      <c r="E155" s="194">
        <v>246629.9</v>
      </c>
      <c r="F155" s="45">
        <f t="shared" si="26"/>
        <v>159.73766043398297</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8960</v>
      </c>
      <c r="E159" s="194">
        <v>5500</v>
      </c>
      <c r="F159" s="45">
        <f t="shared" si="26"/>
        <v>61.383928571428569</v>
      </c>
    </row>
    <row r="160" spans="1:6" ht="12.75" customHeight="1" x14ac:dyDescent="0.2">
      <c r="A160" s="63">
        <v>313</v>
      </c>
      <c r="B160" s="65" t="s">
        <v>322</v>
      </c>
      <c r="C160" s="247" t="s">
        <v>323</v>
      </c>
      <c r="D160" s="60">
        <f t="shared" ref="D160:E160" si="32">SUM(D161:D163)</f>
        <v>18386.98</v>
      </c>
      <c r="E160" s="60">
        <f t="shared" si="32"/>
        <v>27845.599999999999</v>
      </c>
      <c r="F160" s="45">
        <f t="shared" si="26"/>
        <v>151.44194424533012</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18386.98</v>
      </c>
      <c r="E162" s="194">
        <v>27845.599999999999</v>
      </c>
      <c r="F162" s="45">
        <f t="shared" si="26"/>
        <v>151.44194424533012</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103265.38</v>
      </c>
      <c r="E164" s="60">
        <f>E165+E170+E178+E188+E189+E194</f>
        <v>120148.96999999999</v>
      </c>
      <c r="F164" s="45">
        <f t="shared" si="26"/>
        <v>116.34970984467397</v>
      </c>
    </row>
    <row r="165" spans="1:6" ht="12.75" customHeight="1" x14ac:dyDescent="0.2">
      <c r="A165" s="63">
        <v>321</v>
      </c>
      <c r="B165" s="64" t="s">
        <v>332</v>
      </c>
      <c r="C165" s="247" t="s">
        <v>333</v>
      </c>
      <c r="D165" s="60">
        <f t="shared" ref="D165:E165" si="33">SUM(D166:D169)</f>
        <v>6279.68</v>
      </c>
      <c r="E165" s="60">
        <f t="shared" si="33"/>
        <v>4638.3899999999994</v>
      </c>
      <c r="F165" s="45">
        <f t="shared" si="26"/>
        <v>73.863477119853229</v>
      </c>
    </row>
    <row r="166" spans="1:6" ht="12.75" customHeight="1" x14ac:dyDescent="0.2">
      <c r="A166" s="63">
        <v>3211</v>
      </c>
      <c r="B166" s="64" t="s">
        <v>334</v>
      </c>
      <c r="C166" s="247" t="s">
        <v>335</v>
      </c>
      <c r="D166" s="194">
        <v>101.1</v>
      </c>
      <c r="E166" s="194">
        <v>8.9</v>
      </c>
      <c r="F166" s="45">
        <f t="shared" si="26"/>
        <v>8.8031651829871418</v>
      </c>
    </row>
    <row r="167" spans="1:6" ht="12.75" customHeight="1" x14ac:dyDescent="0.2">
      <c r="A167" s="63">
        <v>3212</v>
      </c>
      <c r="B167" s="64" t="s">
        <v>336</v>
      </c>
      <c r="C167" s="247" t="s">
        <v>337</v>
      </c>
      <c r="D167" s="194">
        <v>3359.4</v>
      </c>
      <c r="E167" s="194">
        <v>3639.35</v>
      </c>
      <c r="F167" s="45">
        <f t="shared" si="26"/>
        <v>108.33333333333333</v>
      </c>
    </row>
    <row r="168" spans="1:6" ht="12.75" customHeight="1" x14ac:dyDescent="0.2">
      <c r="A168" s="63">
        <v>3213</v>
      </c>
      <c r="B168" s="64" t="s">
        <v>338</v>
      </c>
      <c r="C168" s="247" t="s">
        <v>339</v>
      </c>
      <c r="D168" s="194">
        <v>1116.78</v>
      </c>
      <c r="E168" s="194">
        <v>190.14</v>
      </c>
      <c r="F168" s="45">
        <f t="shared" si="26"/>
        <v>17.025734701552679</v>
      </c>
    </row>
    <row r="169" spans="1:6" ht="12.75" customHeight="1" x14ac:dyDescent="0.2">
      <c r="A169" s="63">
        <v>3214</v>
      </c>
      <c r="B169" s="64" t="s">
        <v>340</v>
      </c>
      <c r="C169" s="247" t="s">
        <v>341</v>
      </c>
      <c r="D169" s="194">
        <v>1702.4</v>
      </c>
      <c r="E169" s="194">
        <v>800</v>
      </c>
      <c r="F169" s="45">
        <f t="shared" si="26"/>
        <v>46.992481203007522</v>
      </c>
    </row>
    <row r="170" spans="1:6" ht="12.75" customHeight="1" x14ac:dyDescent="0.2">
      <c r="A170" s="63">
        <v>322</v>
      </c>
      <c r="B170" s="64" t="s">
        <v>342</v>
      </c>
      <c r="C170" s="247" t="s">
        <v>343</v>
      </c>
      <c r="D170" s="60">
        <f t="shared" ref="D170:E170" si="34">SUM(D171:D177)</f>
        <v>33256.33</v>
      </c>
      <c r="E170" s="60">
        <f t="shared" si="34"/>
        <v>36954.99</v>
      </c>
      <c r="F170" s="45">
        <f t="shared" si="26"/>
        <v>111.12167217489119</v>
      </c>
    </row>
    <row r="171" spans="1:6" ht="12.75" customHeight="1" x14ac:dyDescent="0.2">
      <c r="A171" s="63">
        <v>3221</v>
      </c>
      <c r="B171" s="64" t="s">
        <v>344</v>
      </c>
      <c r="C171" s="247" t="s">
        <v>345</v>
      </c>
      <c r="D171" s="194">
        <v>5805</v>
      </c>
      <c r="E171" s="194">
        <v>5039.3500000000004</v>
      </c>
      <c r="F171" s="45">
        <f t="shared" si="26"/>
        <v>86.810508182601211</v>
      </c>
    </row>
    <row r="172" spans="1:6" ht="12.75" customHeight="1" x14ac:dyDescent="0.2">
      <c r="A172" s="63">
        <v>3222</v>
      </c>
      <c r="B172" s="64" t="s">
        <v>346</v>
      </c>
      <c r="C172" s="247" t="s">
        <v>347</v>
      </c>
      <c r="D172" s="194">
        <v>23728.41</v>
      </c>
      <c r="E172" s="194">
        <v>28570</v>
      </c>
      <c r="F172" s="45">
        <f t="shared" si="26"/>
        <v>120.40419058841279</v>
      </c>
    </row>
    <row r="173" spans="1:6" ht="12.75" customHeight="1" x14ac:dyDescent="0.2">
      <c r="A173" s="63">
        <v>3223</v>
      </c>
      <c r="B173" s="65" t="s">
        <v>348</v>
      </c>
      <c r="C173" s="247" t="s">
        <v>349</v>
      </c>
      <c r="D173" s="194">
        <v>3511.02</v>
      </c>
      <c r="E173" s="194">
        <v>2044.59</v>
      </c>
      <c r="F173" s="45">
        <f t="shared" si="26"/>
        <v>58.233504793478815</v>
      </c>
    </row>
    <row r="174" spans="1:6" ht="12.75" customHeight="1" x14ac:dyDescent="0.2">
      <c r="A174" s="63">
        <v>3224</v>
      </c>
      <c r="B174" s="65" t="s">
        <v>350</v>
      </c>
      <c r="C174" s="247" t="s">
        <v>351</v>
      </c>
      <c r="D174" s="194">
        <v>0</v>
      </c>
      <c r="E174" s="194"/>
      <c r="F174" s="45" t="str">
        <f t="shared" si="26"/>
        <v>-</v>
      </c>
    </row>
    <row r="175" spans="1:6" ht="12.75" customHeight="1" x14ac:dyDescent="0.2">
      <c r="A175" s="63">
        <v>3225</v>
      </c>
      <c r="B175" s="65" t="s">
        <v>352</v>
      </c>
      <c r="C175" s="247" t="s">
        <v>353</v>
      </c>
      <c r="D175" s="194">
        <v>142.9</v>
      </c>
      <c r="E175" s="194">
        <v>1301.05</v>
      </c>
      <c r="F175" s="45">
        <f t="shared" si="26"/>
        <v>910.46186144156741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69</v>
      </c>
      <c r="E177" s="194"/>
      <c r="F177" s="45">
        <f t="shared" si="26"/>
        <v>0</v>
      </c>
    </row>
    <row r="178" spans="1:6" ht="12.75" customHeight="1" x14ac:dyDescent="0.2">
      <c r="A178" s="63">
        <v>323</v>
      </c>
      <c r="B178" s="65" t="s">
        <v>358</v>
      </c>
      <c r="C178" s="247" t="s">
        <v>359</v>
      </c>
      <c r="D178" s="60">
        <f t="shared" ref="D178:E178" si="35">SUM(D179:D187)</f>
        <v>58747.54</v>
      </c>
      <c r="E178" s="60">
        <f t="shared" si="35"/>
        <v>74538.8</v>
      </c>
      <c r="F178" s="45">
        <f t="shared" si="26"/>
        <v>126.87986594842951</v>
      </c>
    </row>
    <row r="179" spans="1:6" ht="12.75" customHeight="1" x14ac:dyDescent="0.2">
      <c r="A179" s="63">
        <v>3231</v>
      </c>
      <c r="B179" s="65" t="s">
        <v>360</v>
      </c>
      <c r="C179" s="247" t="s">
        <v>361</v>
      </c>
      <c r="D179" s="194">
        <v>0</v>
      </c>
      <c r="E179" s="194"/>
      <c r="F179" s="45" t="str">
        <f t="shared" si="26"/>
        <v>-</v>
      </c>
    </row>
    <row r="180" spans="1:6" ht="12.75" customHeight="1" x14ac:dyDescent="0.2">
      <c r="A180" s="63">
        <v>3232</v>
      </c>
      <c r="B180" s="65" t="s">
        <v>362</v>
      </c>
      <c r="C180" s="247" t="s">
        <v>363</v>
      </c>
      <c r="D180" s="194">
        <v>11295.77</v>
      </c>
      <c r="E180" s="194">
        <v>12064.31</v>
      </c>
      <c r="F180" s="45">
        <f t="shared" si="26"/>
        <v>106.80378584195675</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1649.11</v>
      </c>
      <c r="E182" s="194">
        <v>1657.4</v>
      </c>
      <c r="F182" s="45">
        <f t="shared" si="26"/>
        <v>100.50269539327275</v>
      </c>
    </row>
    <row r="183" spans="1:6" ht="12.75" customHeight="1" x14ac:dyDescent="0.2">
      <c r="A183" s="63">
        <v>3235</v>
      </c>
      <c r="B183" s="64" t="s">
        <v>368</v>
      </c>
      <c r="C183" s="247" t="s">
        <v>369</v>
      </c>
      <c r="D183" s="194">
        <v>232.26</v>
      </c>
      <c r="E183" s="194">
        <v>232.26</v>
      </c>
      <c r="F183" s="45">
        <f t="shared" si="26"/>
        <v>100</v>
      </c>
    </row>
    <row r="184" spans="1:6" ht="12.75" customHeight="1" x14ac:dyDescent="0.2">
      <c r="A184" s="63">
        <v>3236</v>
      </c>
      <c r="B184" s="64" t="s">
        <v>370</v>
      </c>
      <c r="C184" s="247" t="s">
        <v>371</v>
      </c>
      <c r="D184" s="194">
        <v>808.42</v>
      </c>
      <c r="E184" s="194">
        <v>963.45</v>
      </c>
      <c r="F184" s="45">
        <f t="shared" si="26"/>
        <v>119.17691299077214</v>
      </c>
    </row>
    <row r="185" spans="1:6" ht="12.75" customHeight="1" x14ac:dyDescent="0.2">
      <c r="A185" s="63">
        <v>3237</v>
      </c>
      <c r="B185" s="64" t="s">
        <v>372</v>
      </c>
      <c r="C185" s="247" t="s">
        <v>373</v>
      </c>
      <c r="D185" s="194">
        <v>10178.959999999999</v>
      </c>
      <c r="E185" s="194">
        <v>22460.16</v>
      </c>
      <c r="F185" s="45">
        <f t="shared" si="26"/>
        <v>220.65279753530814</v>
      </c>
    </row>
    <row r="186" spans="1:6" ht="12.75" customHeight="1" x14ac:dyDescent="0.2">
      <c r="A186" s="63">
        <v>3238</v>
      </c>
      <c r="B186" s="64" t="s">
        <v>374</v>
      </c>
      <c r="C186" s="247" t="s">
        <v>375</v>
      </c>
      <c r="D186" s="194">
        <v>119.52</v>
      </c>
      <c r="E186" s="194">
        <v>111.22</v>
      </c>
      <c r="F186" s="45">
        <f t="shared" si="26"/>
        <v>93.055555555555557</v>
      </c>
    </row>
    <row r="187" spans="1:6" ht="12.75" customHeight="1" x14ac:dyDescent="0.2">
      <c r="A187" s="63">
        <v>3239</v>
      </c>
      <c r="B187" s="64" t="s">
        <v>376</v>
      </c>
      <c r="C187" s="247" t="s">
        <v>377</v>
      </c>
      <c r="D187" s="194">
        <v>34463.5</v>
      </c>
      <c r="E187" s="194">
        <v>37050</v>
      </c>
      <c r="F187" s="45">
        <f t="shared" si="26"/>
        <v>107.50504156571445</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4981.83</v>
      </c>
      <c r="E194" s="60">
        <f t="shared" si="36"/>
        <v>4016.7900000000004</v>
      </c>
      <c r="F194" s="45">
        <f t="shared" si="26"/>
        <v>80.628805077652203</v>
      </c>
    </row>
    <row r="195" spans="1:6" ht="12.75" customHeight="1" x14ac:dyDescent="0.2">
      <c r="A195" s="63">
        <v>3291</v>
      </c>
      <c r="B195" s="183" t="s">
        <v>392</v>
      </c>
      <c r="C195" s="247" t="s">
        <v>393</v>
      </c>
      <c r="D195" s="194">
        <v>3210.1</v>
      </c>
      <c r="E195" s="194">
        <v>3210.15</v>
      </c>
      <c r="F195" s="45">
        <f t="shared" si="26"/>
        <v>100.00155758387589</v>
      </c>
    </row>
    <row r="196" spans="1:6" ht="12.75" customHeight="1" x14ac:dyDescent="0.2">
      <c r="A196" s="63">
        <v>3292</v>
      </c>
      <c r="B196" s="64" t="s">
        <v>394</v>
      </c>
      <c r="C196" s="247" t="s">
        <v>395</v>
      </c>
      <c r="D196" s="194">
        <v>790.63</v>
      </c>
      <c r="E196" s="194">
        <v>806.63</v>
      </c>
      <c r="F196" s="45">
        <f t="shared" si="26"/>
        <v>102.02370261690044</v>
      </c>
    </row>
    <row r="197" spans="1:6" ht="12.75" customHeight="1" x14ac:dyDescent="0.2">
      <c r="A197" s="63">
        <v>3293</v>
      </c>
      <c r="B197" s="64" t="s">
        <v>396</v>
      </c>
      <c r="C197" s="247" t="s">
        <v>397</v>
      </c>
      <c r="D197" s="194">
        <v>73</v>
      </c>
      <c r="E197" s="194"/>
      <c r="F197" s="45">
        <f t="shared" si="26"/>
        <v>0</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908.1</v>
      </c>
      <c r="E201" s="194">
        <v>0.01</v>
      </c>
      <c r="F201" s="45">
        <f t="shared" si="26"/>
        <v>1.1012003083360864E-3</v>
      </c>
    </row>
    <row r="202" spans="1:6" ht="12.75" customHeight="1" x14ac:dyDescent="0.2">
      <c r="A202" s="63">
        <v>34</v>
      </c>
      <c r="B202" s="183" t="s">
        <v>406</v>
      </c>
      <c r="C202" s="247" t="s">
        <v>407</v>
      </c>
      <c r="D202" s="60">
        <f t="shared" ref="D202:E202" si="37">D203+D208+D216</f>
        <v>559.45999999999992</v>
      </c>
      <c r="E202" s="60">
        <f t="shared" si="37"/>
        <v>693.9799999999999</v>
      </c>
      <c r="F202" s="45">
        <f t="shared" si="26"/>
        <v>124.04461444964787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559.45999999999992</v>
      </c>
      <c r="E216" s="60">
        <f t="shared" si="40"/>
        <v>693.9799999999999</v>
      </c>
      <c r="F216" s="45">
        <f t="shared" si="26"/>
        <v>124.04461444964787</v>
      </c>
    </row>
    <row r="217" spans="1:6" ht="12.75" customHeight="1" x14ac:dyDescent="0.2">
      <c r="A217" s="63">
        <v>3431</v>
      </c>
      <c r="B217" s="182" t="s">
        <v>436</v>
      </c>
      <c r="C217" s="247" t="s">
        <v>437</v>
      </c>
      <c r="D217" s="194">
        <v>559.16</v>
      </c>
      <c r="E217" s="194">
        <v>693.67</v>
      </c>
      <c r="F217" s="45">
        <f t="shared" si="26"/>
        <v>124.05572644681308</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0.3</v>
      </c>
      <c r="E219" s="194">
        <v>0.31</v>
      </c>
      <c r="F219" s="45">
        <f t="shared" si="26"/>
        <v>103.33333333333334</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285568.66000000003</v>
      </c>
      <c r="E299" s="60">
        <f>E152-E297+E298</f>
        <v>400818.44999999995</v>
      </c>
      <c r="F299" s="45">
        <f t="shared" si="68"/>
        <v>140.35799656727036</v>
      </c>
    </row>
    <row r="300" spans="1:6" ht="12.75" customHeight="1" x14ac:dyDescent="0.2">
      <c r="A300" s="63" t="s">
        <v>582</v>
      </c>
      <c r="B300" s="64" t="s">
        <v>593</v>
      </c>
      <c r="C300" s="247" t="s">
        <v>594</v>
      </c>
      <c r="D300" s="60">
        <f>IF(D6&gt;=D299,D6-D299,0)</f>
        <v>2001.8099999999977</v>
      </c>
      <c r="E300" s="60">
        <f>IF(E6&gt;=E299,E6-E299,0)</f>
        <v>0</v>
      </c>
      <c r="F300" s="45">
        <f t="shared" si="68"/>
        <v>0</v>
      </c>
    </row>
    <row r="301" spans="1:6" ht="12.75" customHeight="1" x14ac:dyDescent="0.2">
      <c r="A301" s="63" t="s">
        <v>582</v>
      </c>
      <c r="B301" s="64" t="s">
        <v>595</v>
      </c>
      <c r="C301" s="247" t="s">
        <v>596</v>
      </c>
      <c r="D301" s="60">
        <f>IF(D299&gt;=D6,D299-D6,0)</f>
        <v>0</v>
      </c>
      <c r="E301" s="60">
        <f>IF(E299&gt;=E6,E299-E6,0)</f>
        <v>29978.579999999958</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72.81</v>
      </c>
      <c r="E303" s="194">
        <v>0</v>
      </c>
      <c r="F303" s="45">
        <f t="shared" si="68"/>
        <v>0</v>
      </c>
    </row>
    <row r="304" spans="1:6" ht="12.75" customHeight="1" x14ac:dyDescent="0.2">
      <c r="A304" s="63">
        <v>96</v>
      </c>
      <c r="B304" s="220" t="s">
        <v>601</v>
      </c>
      <c r="C304" s="247" t="s">
        <v>602</v>
      </c>
      <c r="D304" s="194">
        <v>2936.34</v>
      </c>
      <c r="E304" s="194">
        <v>6369.45</v>
      </c>
      <c r="F304" s="45">
        <f t="shared" si="68"/>
        <v>216.91799995913277</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1109.49</v>
      </c>
      <c r="E360" s="60">
        <f t="shared" si="86"/>
        <v>2815.23</v>
      </c>
      <c r="F360" s="45">
        <f t="shared" si="72"/>
        <v>253.74090798474973</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1109.49</v>
      </c>
      <c r="E373" s="60">
        <f t="shared" si="90"/>
        <v>2815.23</v>
      </c>
      <c r="F373" s="45">
        <f t="shared" si="72"/>
        <v>253.74090798474973</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448.53</v>
      </c>
      <c r="E379" s="60">
        <f t="shared" si="92"/>
        <v>2081.25</v>
      </c>
      <c r="F379" s="45">
        <f t="shared" si="72"/>
        <v>464.01578489733134</v>
      </c>
    </row>
    <row r="380" spans="1:6" ht="12.75" customHeight="1" x14ac:dyDescent="0.2">
      <c r="A380" s="63">
        <v>4221</v>
      </c>
      <c r="B380" s="64" t="s">
        <v>648</v>
      </c>
      <c r="C380" s="247" t="s">
        <v>740</v>
      </c>
      <c r="D380" s="194">
        <v>323.63</v>
      </c>
      <c r="E380" s="194"/>
      <c r="F380" s="45">
        <f t="shared" si="72"/>
        <v>0</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124.9</v>
      </c>
      <c r="E386" s="194">
        <v>2081.25</v>
      </c>
      <c r="F386" s="45">
        <f t="shared" si="72"/>
        <v>1666.3330664531625</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660.96</v>
      </c>
      <c r="E393" s="60">
        <f t="shared" si="94"/>
        <v>733.98</v>
      </c>
      <c r="F393" s="45">
        <f t="shared" si="72"/>
        <v>111.04756717501816</v>
      </c>
    </row>
    <row r="394" spans="1:6" ht="12.75" customHeight="1" x14ac:dyDescent="0.2">
      <c r="A394" s="63">
        <v>4241</v>
      </c>
      <c r="B394" s="64" t="s">
        <v>757</v>
      </c>
      <c r="C394" s="247" t="s">
        <v>758</v>
      </c>
      <c r="D394" s="194">
        <v>660.96</v>
      </c>
      <c r="E394" s="194">
        <v>733.98</v>
      </c>
      <c r="F394" s="45">
        <f t="shared" si="72"/>
        <v>111.04756717501816</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1109.49</v>
      </c>
      <c r="E418" s="60">
        <f t="shared" si="102"/>
        <v>2815.23</v>
      </c>
      <c r="F418" s="45">
        <f t="shared" si="72"/>
        <v>253.74090798474973</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1690.02</v>
      </c>
      <c r="E420" s="194">
        <v>870.51</v>
      </c>
      <c r="F420" s="45">
        <f t="shared" si="72"/>
        <v>51.508857883338656</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287570.47000000003</v>
      </c>
      <c r="E422" s="60">
        <f>E6+E308</f>
        <v>370839.87</v>
      </c>
      <c r="F422" s="45">
        <f t="shared" si="72"/>
        <v>128.95617202976368</v>
      </c>
    </row>
    <row r="423" spans="1:6" ht="12.75" customHeight="1" x14ac:dyDescent="0.2">
      <c r="A423" s="63" t="s">
        <v>582</v>
      </c>
      <c r="B423" s="64" t="s">
        <v>805</v>
      </c>
      <c r="C423" s="247" t="s">
        <v>806</v>
      </c>
      <c r="D423" s="60">
        <f t="shared" ref="D423:E423" si="103">D299+D360</f>
        <v>286678.15000000002</v>
      </c>
      <c r="E423" s="60">
        <f t="shared" si="103"/>
        <v>403633.67999999993</v>
      </c>
      <c r="F423" s="45">
        <f t="shared" si="72"/>
        <v>140.79680645350891</v>
      </c>
    </row>
    <row r="424" spans="1:6" ht="12.75" customHeight="1" x14ac:dyDescent="0.2">
      <c r="A424" s="63" t="s">
        <v>582</v>
      </c>
      <c r="B424" s="64" t="s">
        <v>807</v>
      </c>
      <c r="C424" s="247" t="s">
        <v>808</v>
      </c>
      <c r="D424" s="60">
        <f t="shared" ref="D424:E424" si="104">IF(D422&gt;=D423,D422-D423,0)</f>
        <v>892.32000000000698</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32793.809999999939</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1762.83</v>
      </c>
      <c r="E427" s="60">
        <f t="shared" si="107"/>
        <v>870.51</v>
      </c>
      <c r="F427" s="45">
        <f t="shared" si="72"/>
        <v>49.38139242014261</v>
      </c>
    </row>
    <row r="428" spans="1:6" ht="24" x14ac:dyDescent="0.2">
      <c r="A428" s="249" t="s">
        <v>816</v>
      </c>
      <c r="B428" s="243" t="s">
        <v>817</v>
      </c>
      <c r="C428" s="250" t="s">
        <v>818</v>
      </c>
      <c r="D428" s="81">
        <f t="shared" ref="D428:E428" si="108">D304+D421</f>
        <v>2936.34</v>
      </c>
      <c r="E428" s="81">
        <f t="shared" si="108"/>
        <v>6369.45</v>
      </c>
      <c r="F428" s="61">
        <f t="shared" si="72"/>
        <v>216.91799995913277</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287570.47000000003</v>
      </c>
      <c r="E643" s="60">
        <f>E422+E430</f>
        <v>370839.87</v>
      </c>
      <c r="F643" s="45">
        <f t="shared" si="109"/>
        <v>128.95617202976368</v>
      </c>
    </row>
    <row r="644" spans="1:6" ht="12.75" customHeight="1" x14ac:dyDescent="0.2">
      <c r="A644" s="63" t="s">
        <v>582</v>
      </c>
      <c r="B644" s="64" t="s">
        <v>1238</v>
      </c>
      <c r="C644" s="247" t="s">
        <v>1239</v>
      </c>
      <c r="D644" s="60">
        <f>D423+D535</f>
        <v>286678.15000000002</v>
      </c>
      <c r="E644" s="60">
        <f>E423+E535</f>
        <v>403633.67999999993</v>
      </c>
      <c r="F644" s="45">
        <f t="shared" si="109"/>
        <v>140.79680645350891</v>
      </c>
    </row>
    <row r="645" spans="1:6" ht="12.75" customHeight="1" x14ac:dyDescent="0.2">
      <c r="A645" s="63" t="s">
        <v>582</v>
      </c>
      <c r="B645" s="64" t="s">
        <v>1240</v>
      </c>
      <c r="C645" s="247" t="s">
        <v>1241</v>
      </c>
      <c r="D645" s="60">
        <f t="shared" ref="D645:E645" si="163">IF(D643&gt;=D644,D643-D644,0)</f>
        <v>892.32000000000698</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32793.809999999939</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1762.83</v>
      </c>
      <c r="E648" s="60">
        <f>IF(E427-E426+E642-E641&gt;=0,E427-E426+E642-E641,0)</f>
        <v>870.51</v>
      </c>
      <c r="F648" s="45">
        <f t="shared" si="109"/>
        <v>49.38139242014261</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870.50999999999294</v>
      </c>
      <c r="E650" s="60">
        <f t="shared" si="166"/>
        <v>33664.319999999942</v>
      </c>
      <c r="F650" s="45">
        <f t="shared" si="109"/>
        <v>3867.1950925319884</v>
      </c>
    </row>
    <row r="651" spans="1:6" ht="24" x14ac:dyDescent="0.2">
      <c r="A651" s="249" t="s">
        <v>1252</v>
      </c>
      <c r="B651" s="184" t="s">
        <v>1253</v>
      </c>
      <c r="C651" s="250" t="s">
        <v>1252</v>
      </c>
      <c r="D651" s="196">
        <v>25826.32</v>
      </c>
      <c r="E651" s="196">
        <v>0</v>
      </c>
      <c r="F651" s="61">
        <f t="shared" si="109"/>
        <v>0</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68.77</v>
      </c>
      <c r="E653" s="194">
        <v>4041.78</v>
      </c>
      <c r="F653" s="45">
        <f t="shared" ref="F653:F740" si="167">IF(D653&lt;&gt;0,IF(E653/D653&gt;=100,"&gt;&gt;100",E653/D653*100),"-")</f>
        <v>5877.2429838592416</v>
      </c>
    </row>
    <row r="654" spans="1:6" ht="12.75" customHeight="1" x14ac:dyDescent="0.2">
      <c r="A654" s="63" t="s">
        <v>1257</v>
      </c>
      <c r="B654" s="64" t="s">
        <v>1258</v>
      </c>
      <c r="C654" s="247" t="s">
        <v>1257</v>
      </c>
      <c r="D654" s="194">
        <v>287610.28000000003</v>
      </c>
      <c r="E654" s="194">
        <v>370839.87</v>
      </c>
      <c r="F654" s="45">
        <f t="shared" si="167"/>
        <v>128.93832237150912</v>
      </c>
    </row>
    <row r="655" spans="1:6" ht="12.75" customHeight="1" x14ac:dyDescent="0.2">
      <c r="A655" s="63" t="s">
        <v>1259</v>
      </c>
      <c r="B655" s="64" t="s">
        <v>1260</v>
      </c>
      <c r="C655" s="247" t="s">
        <v>1259</v>
      </c>
      <c r="D655" s="194">
        <v>283637.27</v>
      </c>
      <c r="E655" s="194">
        <v>374881.65</v>
      </c>
      <c r="F655" s="45">
        <f t="shared" si="167"/>
        <v>132.16939015101929</v>
      </c>
    </row>
    <row r="656" spans="1:6" ht="24" x14ac:dyDescent="0.2">
      <c r="A656" s="63">
        <v>11</v>
      </c>
      <c r="B656" s="64" t="s">
        <v>1261</v>
      </c>
      <c r="C656" s="247" t="s">
        <v>1262</v>
      </c>
      <c r="D656" s="60">
        <f t="shared" ref="D656:E656" si="168">+D653+D654-D655</f>
        <v>4041.7800000000279</v>
      </c>
      <c r="E656" s="60">
        <f t="shared" si="168"/>
        <v>0</v>
      </c>
      <c r="F656" s="45">
        <f t="shared" si="167"/>
        <v>0</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9</v>
      </c>
      <c r="E658" s="253">
        <v>10</v>
      </c>
      <c r="F658" s="45">
        <f t="shared" si="167"/>
        <v>111.11111111111111</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9</v>
      </c>
      <c r="E660" s="253">
        <v>10</v>
      </c>
      <c r="F660" s="45">
        <f t="shared" si="167"/>
        <v>111.11111111111111</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86.4</v>
      </c>
      <c r="E669" s="194"/>
      <c r="F669" s="45">
        <f t="shared" si="167"/>
        <v>0</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57641.93</v>
      </c>
      <c r="E724" s="192">
        <v>56846.51</v>
      </c>
      <c r="F724" s="71">
        <f t="shared" si="167"/>
        <v>98.620067024126371</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3359.4</v>
      </c>
      <c r="E734" s="192">
        <v>3639.35</v>
      </c>
      <c r="F734" s="71">
        <f t="shared" si="167"/>
        <v>108.33333333333333</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440.92</v>
      </c>
      <c r="E736" s="194">
        <v>284.7</v>
      </c>
      <c r="F736" s="45">
        <f t="shared" si="167"/>
        <v>64.569536423841058</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4280.2</v>
      </c>
      <c r="E739" s="192">
        <v>14726.29</v>
      </c>
      <c r="F739" s="71">
        <f t="shared" si="167"/>
        <v>344.05611887294987</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3210.1</v>
      </c>
      <c r="E741" s="192">
        <v>3210.15</v>
      </c>
      <c r="F741" s="71">
        <f t="shared" ref="F741:F1006" si="169">IF(D741&lt;&gt;0,IF(E741/D741&gt;=100,"&gt;&gt;100",E741/D741*100),"-")</f>
        <v>100.00155758387589</v>
      </c>
    </row>
    <row r="742" spans="1:6" ht="12.75" customHeight="1" x14ac:dyDescent="0.2">
      <c r="A742" s="70" t="s">
        <v>1414</v>
      </c>
      <c r="B742" s="65" t="s">
        <v>1415</v>
      </c>
      <c r="C742" s="278" t="s">
        <v>1414</v>
      </c>
      <c r="D742" s="192">
        <v>486.63</v>
      </c>
      <c r="E742" s="192">
        <v>486.63</v>
      </c>
      <c r="F742" s="71">
        <f t="shared" si="169"/>
        <v>100</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74" zoomScaleNormal="100" workbookViewId="0">
      <selection activeCell="E338" sqref="E338"/>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34316.920000000006</v>
      </c>
      <c r="E6" s="180">
        <f t="shared" si="0"/>
        <v>11231.74</v>
      </c>
      <c r="F6" s="181">
        <f t="shared" ref="F6:F298" si="1">IF(D6&gt;0,IF(E6/D6&gt;=100,"&gt;&gt;100",E6/D6*100),"-")</f>
        <v>32.729452410064766</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1512.4799999999998</v>
      </c>
      <c r="E7" s="79">
        <f t="shared" si="2"/>
        <v>3610.19</v>
      </c>
      <c r="F7" s="71">
        <f t="shared" si="1"/>
        <v>238.69340421030364</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1512.4799999999998</v>
      </c>
      <c r="E12" s="79">
        <f t="shared" si="3"/>
        <v>3610.19</v>
      </c>
      <c r="F12" s="71">
        <f t="shared" si="1"/>
        <v>238.69340421030364</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0</v>
      </c>
      <c r="E15" s="192"/>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0</v>
      </c>
      <c r="E18" s="192"/>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415.10999999999996</v>
      </c>
      <c r="E19" s="79">
        <f t="shared" si="5"/>
        <v>2217.04</v>
      </c>
      <c r="F19" s="71">
        <f t="shared" si="1"/>
        <v>534.08494134084947</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323.63</v>
      </c>
      <c r="E20" s="192">
        <v>2404.88</v>
      </c>
      <c r="F20" s="71">
        <f t="shared" si="1"/>
        <v>743.09551030497789</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0</v>
      </c>
      <c r="E21" s="192"/>
      <c r="F21" s="71" t="str">
        <f t="shared" si="1"/>
        <v>-</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0</v>
      </c>
      <c r="E22" s="192"/>
      <c r="F22" s="71" t="str">
        <f t="shared" si="1"/>
        <v>-</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124.9</v>
      </c>
      <c r="E25" s="192">
        <v>124.9</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0</v>
      </c>
      <c r="E26" s="192"/>
      <c r="F26" s="71" t="str">
        <f t="shared" si="1"/>
        <v>-</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33.42</v>
      </c>
      <c r="E28" s="192">
        <v>312.74</v>
      </c>
      <c r="F28" s="71">
        <f t="shared" si="1"/>
        <v>935.78695391980841</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0</v>
      </c>
      <c r="E30" s="192"/>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0</v>
      </c>
      <c r="E34" s="192"/>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1097.3699999999999</v>
      </c>
      <c r="E35" s="79">
        <f t="shared" si="7"/>
        <v>1393.15</v>
      </c>
      <c r="F35" s="71">
        <f t="shared" si="1"/>
        <v>126.953534359423</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1339.57</v>
      </c>
      <c r="E36" s="192">
        <v>1928.44</v>
      </c>
      <c r="F36" s="71">
        <f t="shared" si="1"/>
        <v>143.95962883611907</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242.2</v>
      </c>
      <c r="E40" s="192">
        <v>535.29</v>
      </c>
      <c r="F40" s="71">
        <f t="shared" si="1"/>
        <v>221.01156069364163</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142.9</v>
      </c>
      <c r="E54" s="192">
        <v>1425.2</v>
      </c>
      <c r="F54" s="71">
        <f t="shared" si="1"/>
        <v>997.34079776067176</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142.9</v>
      </c>
      <c r="E55" s="192">
        <v>1425.2</v>
      </c>
      <c r="F55" s="71">
        <f t="shared" si="1"/>
        <v>997.34079776067176</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32804.44</v>
      </c>
      <c r="E69" s="79">
        <f>E70+E82+E88+E119+E135+E147+E165+E171</f>
        <v>7621.5499999999993</v>
      </c>
      <c r="F69" s="71">
        <f t="shared" si="1"/>
        <v>23.233287932974921</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4041.78</v>
      </c>
      <c r="E70" s="79">
        <f t="shared" si="12"/>
        <v>0</v>
      </c>
      <c r="F70" s="71">
        <f t="shared" si="1"/>
        <v>0</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4041.78</v>
      </c>
      <c r="E71" s="79">
        <f t="shared" si="13"/>
        <v>0</v>
      </c>
      <c r="F71" s="71">
        <f t="shared" si="1"/>
        <v>0</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4041.78</v>
      </c>
      <c r="E73" s="192">
        <v>0</v>
      </c>
      <c r="F73" s="71">
        <f t="shared" si="1"/>
        <v>0</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0</v>
      </c>
      <c r="E80" s="192"/>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0</v>
      </c>
      <c r="E82" s="79">
        <f>SUM(E83:E85)-E86+E87</f>
        <v>0</v>
      </c>
      <c r="F82" s="71" t="str">
        <f t="shared" si="1"/>
        <v>-</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0</v>
      </c>
      <c r="E87" s="192"/>
      <c r="F87" s="71" t="str">
        <f t="shared" si="1"/>
        <v>-</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2936.34</v>
      </c>
      <c r="E147" s="79">
        <f t="shared" si="24"/>
        <v>7621.5499999999993</v>
      </c>
      <c r="F147" s="71">
        <f t="shared" si="1"/>
        <v>259.55951967415211</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2936.34</v>
      </c>
      <c r="E160" s="192">
        <v>6369.45</v>
      </c>
      <c r="F160" s="71">
        <f t="shared" si="1"/>
        <v>216.91799995913277</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v>1252.0999999999999</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25826.32</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25826.32</v>
      </c>
      <c r="E174" s="192"/>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34316.92</v>
      </c>
      <c r="E176" s="79">
        <f>E177+E251</f>
        <v>11231.739999999998</v>
      </c>
      <c r="F176" s="71">
        <f t="shared" si="1"/>
        <v>32.729452410064766</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30738.61</v>
      </c>
      <c r="E177" s="79">
        <f>E178+E197+E203+E219+E247+E248</f>
        <v>34916.42</v>
      </c>
      <c r="F177" s="71">
        <f t="shared" si="1"/>
        <v>113.59140832978458</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30738.61</v>
      </c>
      <c r="E178" s="79">
        <f>SUM(E179:E181)+E185+E186+SUM(E194:E196)</f>
        <v>34916.42</v>
      </c>
      <c r="F178" s="71">
        <f t="shared" si="1"/>
        <v>113.59140832978458</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20852.98</v>
      </c>
      <c r="E179" s="192">
        <v>21784.240000000002</v>
      </c>
      <c r="F179" s="71">
        <f t="shared" si="1"/>
        <v>104.46583653751166</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9885.6299999999992</v>
      </c>
      <c r="E180" s="192">
        <v>13132.18</v>
      </c>
      <c r="F180" s="71">
        <f t="shared" si="1"/>
        <v>132.84110370305183</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0</v>
      </c>
      <c r="E184" s="192"/>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0</v>
      </c>
      <c r="E196" s="192"/>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c r="E247" s="192"/>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3578.31</v>
      </c>
      <c r="E251" s="79">
        <f>+E252+E255-E264+E274+E291</f>
        <v>-23684.68</v>
      </c>
      <c r="F251" s="71">
        <f t="shared" si="1"/>
        <v>-661.89569936646069</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1512.48</v>
      </c>
      <c r="E252" s="79">
        <f>E253-E254</f>
        <v>3610.19</v>
      </c>
      <c r="F252" s="71">
        <f t="shared" si="1"/>
        <v>238.69340421030364</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1512.48</v>
      </c>
      <c r="E253" s="192">
        <v>3610.19</v>
      </c>
      <c r="F253" s="71">
        <f t="shared" si="1"/>
        <v>238.69340421030364</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-870.51000000000022</v>
      </c>
      <c r="E255" s="79">
        <f>E256-E260</f>
        <v>-33664.32</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1929</v>
      </c>
      <c r="E256" s="79">
        <f>SUM(E257:E259)</f>
        <v>0</v>
      </c>
      <c r="F256" s="71">
        <f t="shared" si="1"/>
        <v>0</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1929</v>
      </c>
      <c r="E257" s="192">
        <v>0</v>
      </c>
      <c r="F257" s="71">
        <f t="shared" si="1"/>
        <v>0</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2799.51</v>
      </c>
      <c r="E260" s="79">
        <f>SUM(E261:E263)</f>
        <v>33664.32</v>
      </c>
      <c r="F260" s="71">
        <f t="shared" si="1"/>
        <v>1202.5075816839374</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0</v>
      </c>
      <c r="E261" s="192">
        <v>29978.58</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2799.51</v>
      </c>
      <c r="E262" s="192">
        <v>3685.74</v>
      </c>
      <c r="F262" s="71">
        <f t="shared" si="1"/>
        <v>131.65661133555514</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2936.34</v>
      </c>
      <c r="E274" s="79">
        <f>SUM(E275:E277)+SUM(E286:E290)</f>
        <v>6369.45</v>
      </c>
      <c r="F274" s="71">
        <f t="shared" si="1"/>
        <v>216.91799995913277</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v>2936.34</v>
      </c>
      <c r="E287" s="192">
        <v>6369.45</v>
      </c>
      <c r="F287" s="71">
        <f t="shared" si="39"/>
        <v>216.91799995913277</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1075832.1399999999</v>
      </c>
      <c r="E297" s="79">
        <f t="shared" si="42"/>
        <v>1075832.1399999999</v>
      </c>
      <c r="F297" s="71">
        <f t="shared" si="1"/>
        <v>100</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1075832.1399999999</v>
      </c>
      <c r="E298" s="193">
        <v>1075832.1399999999</v>
      </c>
      <c r="F298" s="75">
        <f t="shared" si="1"/>
        <v>100</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218.98</v>
      </c>
      <c r="E302" s="192">
        <v>756.12</v>
      </c>
      <c r="F302" s="71">
        <f t="shared" si="43"/>
        <v>345.29180747100196</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2717.36</v>
      </c>
      <c r="E303" s="192">
        <v>6865.43</v>
      </c>
      <c r="F303" s="71">
        <f t="shared" si="43"/>
        <v>252.65073453646187</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0</v>
      </c>
      <c r="E308" s="192"/>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2906.78</v>
      </c>
      <c r="E336" s="192">
        <v>5290.04</v>
      </c>
      <c r="F336" s="71">
        <f t="shared" si="43"/>
        <v>181.98969306242645</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27831.83</v>
      </c>
      <c r="E337" s="192">
        <v>29626.38</v>
      </c>
      <c r="F337" s="71">
        <f t="shared" si="43"/>
        <v>106.44783329015735</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0</v>
      </c>
      <c r="E339" s="192"/>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v>1075832.1399999999</v>
      </c>
      <c r="E387" s="192">
        <v>1075832.1399999999</v>
      </c>
      <c r="F387" s="71">
        <f t="shared" si="44"/>
        <v>100</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1" workbookViewId="0">
      <selection activeCell="E117" sqref="E117"/>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286678.15000000002</v>
      </c>
      <c r="E114" s="60">
        <f t="shared" si="22"/>
        <v>403633.68</v>
      </c>
      <c r="F114" s="45">
        <f t="shared" si="1"/>
        <v>140.79680645350891</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286678.15000000002</v>
      </c>
      <c r="E115" s="60">
        <f t="shared" si="23"/>
        <v>403633.68</v>
      </c>
      <c r="F115" s="45">
        <f t="shared" si="1"/>
        <v>140.79680645350891</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286678.15000000002</v>
      </c>
      <c r="E116" s="194">
        <v>403633.68</v>
      </c>
      <c r="F116" s="45">
        <f t="shared" si="1"/>
        <v>140.79680645350891</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286678.15000000002</v>
      </c>
      <c r="E141" s="81">
        <f t="shared" si="28"/>
        <v>403633.68</v>
      </c>
      <c r="F141" s="61">
        <f t="shared" si="1"/>
        <v>140.79680645350891</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abSelected="1" workbookViewId="0">
      <selection activeCell="E25" sqref="E25"/>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145.11000000000001</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145.11000000000001</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145.11000000000001</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v>145.11000000000001</v>
      </c>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2"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30738.61</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377807.35</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374992.12</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259122.51</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115175.94</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693.67</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2815.23</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373629.54</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370814.31</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258191.25</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111929.39</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693.67</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2815.23</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34916.419999999984</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5290.04</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5290.04</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5290.04</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5290.04</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29626.38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29626.38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1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3155</v>
      </c>
      <c r="B1" s="382"/>
      <c r="C1" s="382"/>
      <c r="D1" s="382"/>
      <c r="E1" s="51" t="s">
        <v>3302</v>
      </c>
      <c r="F1" s="51"/>
      <c r="G1" s="51"/>
      <c r="H1" s="51"/>
      <c r="I1" s="51"/>
      <c r="J1" s="51"/>
      <c r="K1" s="51"/>
      <c r="L1" s="51"/>
      <c r="M1" s="51"/>
      <c r="N1" s="51"/>
      <c r="O1" s="51"/>
      <c r="P1" s="51"/>
    </row>
    <row r="2" spans="1:17" ht="37.5" customHeight="1" x14ac:dyDescent="0.2">
      <c r="A2" s="384" t="s">
        <v>3303</v>
      </c>
      <c r="B2" s="382"/>
      <c r="C2" s="382"/>
      <c r="D2" s="382"/>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2</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52637</v>
      </c>
      <c r="P3" s="51"/>
    </row>
    <row r="4" spans="1:17" ht="19.5" customHeight="1" x14ac:dyDescent="0.2">
      <c r="A4" s="388" t="s">
        <v>3314</v>
      </c>
      <c r="B4" s="389"/>
      <c r="C4" s="39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3327</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3336</v>
      </c>
      <c r="B23" s="386"/>
      <c r="C23" s="387"/>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3655</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Robert Dakić</cp:lastModifiedBy>
  <cp:lastPrinted>2025-11-26T12:43:51Z</cp:lastPrinted>
  <dcterms:created xsi:type="dcterms:W3CDTF">2022-04-01T05:14:30Z</dcterms:created>
  <dcterms:modified xsi:type="dcterms:W3CDTF">2026-01-27T11:14:51Z</dcterms:modified>
</cp:coreProperties>
</file>