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4\PLAN ZA 2024\"/>
    </mc:Choice>
  </mc:AlternateContent>
  <xr:revisionPtr revIDLastSave="0" documentId="13_ncr:1_{1964B75F-4AB3-4F6A-B120-719FB09CCF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7" l="1"/>
  <c r="G22" i="3"/>
  <c r="G21" i="3" s="1"/>
  <c r="H21" i="3" s="1"/>
  <c r="G25" i="3"/>
  <c r="H30" i="1"/>
  <c r="G27" i="1"/>
  <c r="I26" i="1"/>
  <c r="G12" i="1"/>
  <c r="G13" i="1"/>
  <c r="G9" i="1"/>
  <c r="G10" i="1"/>
  <c r="I27" i="1" l="1"/>
  <c r="G26" i="1"/>
  <c r="I13" i="1"/>
  <c r="I12" i="1"/>
  <c r="F14" i="7"/>
  <c r="H9" i="7"/>
  <c r="F9" i="7"/>
  <c r="F28" i="3"/>
  <c r="H28" i="3"/>
  <c r="G32" i="3"/>
  <c r="H32" i="3" s="1"/>
  <c r="G10" i="3"/>
  <c r="I9" i="1" s="1"/>
  <c r="E10" i="3"/>
  <c r="I10" i="1"/>
  <c r="H7" i="7"/>
  <c r="H8" i="7"/>
  <c r="H11" i="7"/>
  <c r="H12" i="7"/>
  <c r="H13" i="7"/>
  <c r="H14" i="7"/>
  <c r="H16" i="7"/>
  <c r="F11" i="7"/>
  <c r="F12" i="7"/>
  <c r="F13" i="7"/>
  <c r="F8" i="7"/>
  <c r="F7" i="7"/>
  <c r="G10" i="7"/>
  <c r="E12" i="5"/>
  <c r="C12" i="5"/>
  <c r="H23" i="3"/>
  <c r="H24" i="3"/>
  <c r="H25" i="3"/>
  <c r="H26" i="3"/>
  <c r="H27" i="3"/>
  <c r="H29" i="3"/>
  <c r="H30" i="3"/>
  <c r="H31" i="3"/>
  <c r="H33" i="3"/>
  <c r="H34" i="3"/>
  <c r="F23" i="3"/>
  <c r="F24" i="3"/>
  <c r="F25" i="3"/>
  <c r="F26" i="3"/>
  <c r="F27" i="3"/>
  <c r="F29" i="3"/>
  <c r="F30" i="3"/>
  <c r="F31" i="3"/>
  <c r="F33" i="3"/>
  <c r="F34" i="3"/>
  <c r="F32" i="3" l="1"/>
  <c r="H11" i="3"/>
  <c r="H12" i="3"/>
  <c r="H13" i="3"/>
  <c r="H14" i="3"/>
  <c r="H15" i="3"/>
  <c r="H16" i="3"/>
  <c r="F11" i="3"/>
  <c r="F12" i="3"/>
  <c r="F13" i="3"/>
  <c r="F14" i="3"/>
  <c r="F15" i="3"/>
  <c r="F16" i="3"/>
  <c r="H11" i="1"/>
  <c r="H8" i="1"/>
  <c r="F11" i="1"/>
  <c r="F8" i="1"/>
  <c r="G11" i="1" l="1"/>
  <c r="I11" i="1"/>
  <c r="G8" i="1"/>
  <c r="I8" i="1"/>
  <c r="H14" i="1"/>
  <c r="H22" i="3"/>
  <c r="F22" i="3"/>
  <c r="F14" i="1"/>
  <c r="F30" i="1" s="1"/>
  <c r="E21" i="3"/>
  <c r="C11" i="5"/>
  <c r="C10" i="5" s="1"/>
  <c r="B11" i="5"/>
  <c r="B10" i="5" s="1"/>
  <c r="D11" i="5"/>
  <c r="D10" i="5" s="1"/>
  <c r="E11" i="5"/>
  <c r="E10" i="5" s="1"/>
  <c r="I14" i="1" l="1"/>
  <c r="G14" i="1"/>
  <c r="F21" i="3"/>
  <c r="E10" i="7"/>
  <c r="E15" i="7"/>
  <c r="G15" i="7"/>
  <c r="G30" i="1" l="1"/>
  <c r="I30" i="1"/>
  <c r="H10" i="7"/>
  <c r="F10" i="7"/>
  <c r="F15" i="7"/>
  <c r="H15" i="7"/>
  <c r="E6" i="7"/>
  <c r="H10" i="3"/>
  <c r="F10" i="3"/>
  <c r="F6" i="7" l="1"/>
  <c r="H6" i="7"/>
</calcChain>
</file>

<file path=xl/sharedStrings.xml><?xml version="1.0" encoding="utf-8"?>
<sst xmlns="http://schemas.openxmlformats.org/spreadsheetml/2006/main" count="128" uniqueCount="67">
  <si>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</si>
  <si>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</si>
  <si>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</si>
  <si>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</si>
  <si>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</si>
  <si>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</si>
  <si>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</si>
  <si>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</si>
  <si>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</si>
  <si>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</si>
  <si>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</si>
  <si>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</si>
  <si>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</si>
  <si>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</si>
  <si>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</si>
  <si>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</si>
  <si>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</si>
  <si>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</si>
  <si>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</si>
  <si>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</si>
  <si>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</si>
  <si>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</si>
  <si>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</si>
  <si>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</si>
  <si>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</si>
  <si>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</si>
  <si>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</si>
  <si>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</si>
  <si>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</si>
  <si>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</si>
  <si>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</si>
  <si>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</si>
  <si>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</si>
  <si>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</si>
  <si>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</si>
  <si>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</si>
  <si>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</si>
  <si>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</si>
  <si>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</si>
  <si>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</si>
  <si>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</si>
  <si>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</si>
  <si>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</si>
  <si>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</si>
  <si>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</si>
  <si>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</si>
  <si>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</si>
  <si>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</si>
  <si>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</si>
  <si>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</si>
  <si>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</si>
  <si>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</si>
  <si>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Prihodi od upravnih i administrativnih pristojbi, pristojbi po posebnim propisima i naknada</t>
  </si>
  <si>
    <t>Povećanje/Smanjenje</t>
  </si>
  <si>
    <t>Indeks</t>
  </si>
  <si>
    <t>Pomoći iz inozemstva i od subjekata unutar općeg proračuna</t>
  </si>
  <si>
    <t>Pomoći</t>
  </si>
  <si>
    <t>Izvor financiranja 51</t>
  </si>
  <si>
    <t>EUR</t>
  </si>
  <si>
    <t>UKUPAN DONOS VIŠKA / MANJKA IZ PRETHODNE(IH) GODINE*</t>
  </si>
  <si>
    <t>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</si>
  <si>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I. IZMJENE I DOPUNE FINANCIJSKOG PLANA DJEČJEG VRTIĆA "LAĐICA"
ZA 2024. GODINU</t>
  </si>
  <si>
    <t>I. IZMJENE I DOPUNE FINANCIJSKI PLANA DJEČJEG VRTIĆA "LAĐICA"
ZA 2024. GODINU</t>
  </si>
  <si>
    <t>I. IZMJENE I DOPUNE FINANCIJSKOG PLAN DJEČJEG VRTIĆA "LAĐICA"
ZA 2024. GODINU</t>
  </si>
  <si>
    <t>Izvorni plan za 2024.</t>
  </si>
  <si>
    <t>Tekući plan 2024.</t>
  </si>
  <si>
    <t>Tekući plan za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</si>
</sst>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H30" sqref="H30"/>
    </sheetView>
  </sheetViews>
  <sheetFormatPr defaultRowHeight="15" x14ac:dyDescent="0.25"/>
  <cols>
    <col min="5" max="8" width="25.28515625" customWidth="1"/>
    <col min="9" max="9" width="8.5703125" customWidth="1"/>
  </cols>
  <sheetData>
    <row r="1" spans="1:9" ht="42" customHeight="1" x14ac:dyDescent="0.25">
      <c r="A1" s="59" t="s">
        <v>61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59"/>
      <c r="H3" s="61"/>
      <c r="I3" s="61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59" t="s">
        <v>38</v>
      </c>
      <c r="B5" s="60"/>
      <c r="C5" s="60"/>
      <c r="D5" s="60"/>
      <c r="E5" s="60"/>
      <c r="F5" s="60"/>
      <c r="G5" s="60"/>
      <c r="H5" s="60"/>
      <c r="I5" s="60"/>
    </row>
    <row r="6" spans="1:9" ht="18" x14ac:dyDescent="0.25">
      <c r="A6" s="1"/>
      <c r="B6" s="2"/>
      <c r="C6" s="2"/>
      <c r="D6" s="2"/>
      <c r="E6" s="7"/>
      <c r="F6" s="8"/>
      <c r="G6" s="8"/>
      <c r="H6" s="8"/>
      <c r="I6" s="40" t="s">
        <v>58</v>
      </c>
    </row>
    <row r="7" spans="1:9" x14ac:dyDescent="0.25">
      <c r="A7" s="30"/>
      <c r="B7" s="31"/>
      <c r="C7" s="31"/>
      <c r="D7" s="32"/>
      <c r="E7" s="33"/>
      <c r="F7" s="4" t="s">
        <v>64</v>
      </c>
      <c r="G7" s="4" t="s">
        <v>53</v>
      </c>
      <c r="H7" s="4" t="s">
        <v>65</v>
      </c>
      <c r="I7" s="4" t="s">
        <v>54</v>
      </c>
    </row>
    <row r="8" spans="1:9" x14ac:dyDescent="0.25">
      <c r="A8" s="62" t="s">
        <v>0</v>
      </c>
      <c r="B8" s="63"/>
      <c r="C8" s="63"/>
      <c r="D8" s="63"/>
      <c r="E8" s="64"/>
      <c r="F8" s="34">
        <f>F9+F10</f>
        <v>250620</v>
      </c>
      <c r="G8" s="34">
        <f>H8-F8</f>
        <v>33635.130000000005</v>
      </c>
      <c r="H8" s="34">
        <f t="shared" ref="H8" si="0">H9+H10</f>
        <v>284255.13</v>
      </c>
      <c r="I8" s="34">
        <f>H8/F8*100</f>
        <v>113.42076849413453</v>
      </c>
    </row>
    <row r="9" spans="1:9" x14ac:dyDescent="0.25">
      <c r="A9" s="65" t="s">
        <v>1</v>
      </c>
      <c r="B9" s="58"/>
      <c r="C9" s="58"/>
      <c r="D9" s="58"/>
      <c r="E9" s="66"/>
      <c r="F9" s="35">
        <v>250620</v>
      </c>
      <c r="G9" s="47">
        <f t="shared" ref="G9:G13" si="1">H9-F9</f>
        <v>33635.130000000005</v>
      </c>
      <c r="H9" s="35">
        <v>284255.13</v>
      </c>
      <c r="I9" s="47">
        <f t="shared" ref="I9:I10" si="2">H9/F9*100</f>
        <v>113.42076849413453</v>
      </c>
    </row>
    <row r="10" spans="1:9" x14ac:dyDescent="0.25">
      <c r="A10" s="67" t="s">
        <v>2</v>
      </c>
      <c r="B10" s="66"/>
      <c r="C10" s="66"/>
      <c r="D10" s="66"/>
      <c r="E10" s="66"/>
      <c r="F10" s="35">
        <v>0</v>
      </c>
      <c r="G10" s="47">
        <f t="shared" si="1"/>
        <v>0</v>
      </c>
      <c r="H10" s="35">
        <v>0</v>
      </c>
      <c r="I10" s="47" t="e">
        <f t="shared" si="2"/>
        <v>#DIV/0!</v>
      </c>
    </row>
    <row r="11" spans="1:9" x14ac:dyDescent="0.25">
      <c r="A11" s="41" t="s">
        <v>3</v>
      </c>
      <c r="B11" s="42"/>
      <c r="C11" s="42"/>
      <c r="D11" s="42"/>
      <c r="E11" s="42"/>
      <c r="F11" s="34">
        <f>F12+F13</f>
        <v>250620</v>
      </c>
      <c r="G11" s="34">
        <f t="shared" si="1"/>
        <v>31872.299999999988</v>
      </c>
      <c r="H11" s="34">
        <f t="shared" ref="H11" si="3">H12+H13</f>
        <v>282492.3</v>
      </c>
      <c r="I11" s="34">
        <f>H11/F11*100</f>
        <v>112.71738089537946</v>
      </c>
    </row>
    <row r="12" spans="1:9" x14ac:dyDescent="0.25">
      <c r="A12" s="57" t="s">
        <v>4</v>
      </c>
      <c r="B12" s="58"/>
      <c r="C12" s="58"/>
      <c r="D12" s="58"/>
      <c r="E12" s="58"/>
      <c r="F12" s="35">
        <v>250620</v>
      </c>
      <c r="G12" s="47">
        <f>H12-F12</f>
        <v>27372.299999999988</v>
      </c>
      <c r="H12" s="35">
        <v>277992.3</v>
      </c>
      <c r="I12" s="47">
        <f t="shared" ref="I12:I14" si="4">H12/F12*100</f>
        <v>110.92183385204693</v>
      </c>
    </row>
    <row r="13" spans="1:9" x14ac:dyDescent="0.25">
      <c r="A13" s="67" t="s">
        <v>5</v>
      </c>
      <c r="B13" s="66"/>
      <c r="C13" s="66"/>
      <c r="D13" s="66"/>
      <c r="E13" s="66"/>
      <c r="F13" s="35">
        <v>0</v>
      </c>
      <c r="G13" s="47">
        <f t="shared" si="1"/>
        <v>4500</v>
      </c>
      <c r="H13" s="35">
        <v>4500</v>
      </c>
      <c r="I13" s="47" t="e">
        <f t="shared" si="4"/>
        <v>#DIV/0!</v>
      </c>
    </row>
    <row r="14" spans="1:9" x14ac:dyDescent="0.25">
      <c r="A14" s="70" t="s">
        <v>6</v>
      </c>
      <c r="B14" s="63"/>
      <c r="C14" s="63"/>
      <c r="D14" s="63"/>
      <c r="E14" s="63"/>
      <c r="F14" s="34">
        <f>F8-F11</f>
        <v>0</v>
      </c>
      <c r="G14" s="34">
        <f>H14-F14</f>
        <v>1762.8300000000163</v>
      </c>
      <c r="H14" s="34">
        <f t="shared" ref="H14" si="5">H8-H11</f>
        <v>1762.8300000000163</v>
      </c>
      <c r="I14" s="34" t="e">
        <f t="shared" si="4"/>
        <v>#DIV/0!</v>
      </c>
    </row>
    <row r="15" spans="1:9" ht="18" x14ac:dyDescent="0.25">
      <c r="A15" s="5"/>
      <c r="B15" s="9"/>
      <c r="C15" s="9"/>
      <c r="D15" s="9"/>
      <c r="E15" s="9"/>
      <c r="F15" s="9"/>
      <c r="G15" s="3"/>
      <c r="H15" s="3"/>
      <c r="I15" s="3"/>
    </row>
    <row r="16" spans="1:9" ht="18" customHeight="1" x14ac:dyDescent="0.25">
      <c r="A16" s="59" t="s">
        <v>39</v>
      </c>
      <c r="B16" s="60"/>
      <c r="C16" s="60"/>
      <c r="D16" s="60"/>
      <c r="E16" s="60"/>
      <c r="F16" s="60"/>
      <c r="G16" s="60"/>
      <c r="H16" s="60"/>
      <c r="I16" s="60"/>
    </row>
    <row r="17" spans="1:9" ht="18" x14ac:dyDescent="0.25">
      <c r="A17" s="5"/>
      <c r="B17" s="9"/>
      <c r="C17" s="9"/>
      <c r="D17" s="9"/>
      <c r="E17" s="9"/>
      <c r="F17" s="9"/>
      <c r="G17" s="3"/>
      <c r="H17" s="3"/>
      <c r="I17" s="3"/>
    </row>
    <row r="18" spans="1:9" x14ac:dyDescent="0.25">
      <c r="A18" s="30"/>
      <c r="B18" s="31"/>
      <c r="C18" s="31"/>
      <c r="D18" s="32"/>
      <c r="E18" s="33"/>
      <c r="F18" s="4" t="s">
        <v>64</v>
      </c>
      <c r="G18" s="4" t="s">
        <v>53</v>
      </c>
      <c r="H18" s="4" t="s">
        <v>65</v>
      </c>
      <c r="I18" s="4" t="s">
        <v>54</v>
      </c>
    </row>
    <row r="19" spans="1:9" ht="15.75" customHeight="1" x14ac:dyDescent="0.25">
      <c r="A19" s="65" t="s">
        <v>8</v>
      </c>
      <c r="B19" s="68"/>
      <c r="C19" s="68"/>
      <c r="D19" s="68"/>
      <c r="E19" s="69"/>
      <c r="F19" s="35">
        <v>0</v>
      </c>
      <c r="G19" s="35">
        <v>0</v>
      </c>
      <c r="H19" s="35">
        <v>0</v>
      </c>
      <c r="I19" s="35">
        <v>0</v>
      </c>
    </row>
    <row r="20" spans="1:9" x14ac:dyDescent="0.25">
      <c r="A20" s="65" t="s">
        <v>9</v>
      </c>
      <c r="B20" s="58"/>
      <c r="C20" s="58"/>
      <c r="D20" s="58"/>
      <c r="E20" s="58"/>
      <c r="F20" s="35">
        <v>0</v>
      </c>
      <c r="G20" s="35">
        <v>0</v>
      </c>
      <c r="H20" s="35">
        <v>0</v>
      </c>
      <c r="I20" s="35">
        <v>0</v>
      </c>
    </row>
    <row r="21" spans="1:9" x14ac:dyDescent="0.25">
      <c r="A21" s="70" t="s">
        <v>10</v>
      </c>
      <c r="B21" s="63"/>
      <c r="C21" s="63"/>
      <c r="D21" s="63"/>
      <c r="E21" s="63"/>
      <c r="F21" s="34">
        <v>0</v>
      </c>
      <c r="G21" s="34">
        <v>0</v>
      </c>
      <c r="H21" s="34">
        <v>0</v>
      </c>
      <c r="I21" s="34">
        <v>0</v>
      </c>
    </row>
    <row r="22" spans="1:9" ht="18" x14ac:dyDescent="0.25">
      <c r="A22" s="24"/>
      <c r="B22" s="9"/>
      <c r="C22" s="9"/>
      <c r="D22" s="9"/>
      <c r="E22" s="9"/>
      <c r="F22" s="9"/>
      <c r="G22" s="3"/>
      <c r="H22" s="3"/>
      <c r="I22" s="3"/>
    </row>
    <row r="23" spans="1:9" ht="18" customHeight="1" x14ac:dyDescent="0.25">
      <c r="A23" s="59" t="s">
        <v>42</v>
      </c>
      <c r="B23" s="60"/>
      <c r="C23" s="60"/>
      <c r="D23" s="60"/>
      <c r="E23" s="60"/>
      <c r="F23" s="60"/>
      <c r="G23" s="60"/>
      <c r="H23" s="60"/>
      <c r="I23" s="60"/>
    </row>
    <row r="24" spans="1:9" ht="18" x14ac:dyDescent="0.25">
      <c r="A24" s="24"/>
      <c r="B24" s="9"/>
      <c r="C24" s="9"/>
      <c r="D24" s="9"/>
      <c r="E24" s="9"/>
      <c r="F24" s="9"/>
      <c r="G24" s="3"/>
      <c r="H24" s="3"/>
      <c r="I24" s="3"/>
    </row>
    <row r="25" spans="1:9" x14ac:dyDescent="0.25">
      <c r="A25" s="30"/>
      <c r="B25" s="31"/>
      <c r="C25" s="31"/>
      <c r="D25" s="32"/>
      <c r="E25" s="33"/>
      <c r="F25" s="4" t="s">
        <v>64</v>
      </c>
      <c r="G25" s="4" t="s">
        <v>53</v>
      </c>
      <c r="H25" s="4" t="s">
        <v>65</v>
      </c>
      <c r="I25" s="4" t="s">
        <v>54</v>
      </c>
    </row>
    <row r="26" spans="1:9" x14ac:dyDescent="0.25">
      <c r="A26" s="73" t="s">
        <v>59</v>
      </c>
      <c r="B26" s="74"/>
      <c r="C26" s="74"/>
      <c r="D26" s="74"/>
      <c r="E26" s="75"/>
      <c r="F26" s="37"/>
      <c r="G26" s="37">
        <f>H26-F26</f>
        <v>-1763</v>
      </c>
      <c r="H26" s="37">
        <v>-1763</v>
      </c>
      <c r="I26" s="38" t="e">
        <f>H26/F26*100</f>
        <v>#DIV/0!</v>
      </c>
    </row>
    <row r="27" spans="1:9" ht="30" customHeight="1" x14ac:dyDescent="0.25">
      <c r="A27" s="76" t="s">
        <v>7</v>
      </c>
      <c r="B27" s="77"/>
      <c r="C27" s="77"/>
      <c r="D27" s="77"/>
      <c r="E27" s="78"/>
      <c r="F27" s="39">
        <v>0</v>
      </c>
      <c r="G27" s="39">
        <f>H27-F27</f>
        <v>1763</v>
      </c>
      <c r="H27" s="39">
        <v>1763</v>
      </c>
      <c r="I27" s="36" t="e">
        <f>H27/F27*100</f>
        <v>#DIV/0!</v>
      </c>
    </row>
    <row r="30" spans="1:9" x14ac:dyDescent="0.25">
      <c r="A30" s="57" t="s">
        <v>11</v>
      </c>
      <c r="B30" s="58"/>
      <c r="C30" s="58"/>
      <c r="D30" s="58"/>
      <c r="E30" s="58"/>
      <c r="F30" s="35">
        <f>F14+F21</f>
        <v>0</v>
      </c>
      <c r="G30" s="35">
        <f>H30-F30</f>
        <v>0</v>
      </c>
      <c r="H30" s="35">
        <f>H26+H27</f>
        <v>0</v>
      </c>
      <c r="I30" s="35" t="e">
        <f>H30/F30*100</f>
        <v>#DIV/0!</v>
      </c>
    </row>
    <row r="31" spans="1:9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</row>
    <row r="32" spans="1:9" ht="29.25" customHeight="1" x14ac:dyDescent="0.25">
      <c r="A32" s="71" t="s">
        <v>60</v>
      </c>
      <c r="B32" s="72"/>
      <c r="C32" s="72"/>
      <c r="D32" s="72"/>
      <c r="E32" s="72"/>
      <c r="F32" s="72"/>
      <c r="G32" s="72"/>
      <c r="H32" s="72"/>
      <c r="I32" s="72"/>
    </row>
  </sheetData>
  <mergeCells count="18">
    <mergeCell ref="A32:I32"/>
    <mergeCell ref="A23:I23"/>
    <mergeCell ref="A30:E30"/>
    <mergeCell ref="A26:E26"/>
    <mergeCell ref="A27:E27"/>
    <mergeCell ref="A19:E19"/>
    <mergeCell ref="A20:E20"/>
    <mergeCell ref="A21:E21"/>
    <mergeCell ref="A13:E13"/>
    <mergeCell ref="A14:E14"/>
    <mergeCell ref="A12:E12"/>
    <mergeCell ref="A5:I5"/>
    <mergeCell ref="A16:I16"/>
    <mergeCell ref="A1:I1"/>
    <mergeCell ref="A3:I3"/>
    <mergeCell ref="A8:E8"/>
    <mergeCell ref="A9:E9"/>
    <mergeCell ref="A10:E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topLeftCell="A15" workbookViewId="0">
      <selection activeCell="G34" sqref="G3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62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61"/>
      <c r="H3" s="61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13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ht="15.75" x14ac:dyDescent="0.25">
      <c r="A7" s="59" t="s">
        <v>1</v>
      </c>
      <c r="B7" s="79"/>
      <c r="C7" s="79"/>
      <c r="D7" s="79"/>
      <c r="E7" s="79"/>
      <c r="F7" s="79"/>
      <c r="G7" s="79"/>
      <c r="H7" s="79"/>
    </row>
    <row r="8" spans="1:9" ht="18" x14ac:dyDescent="0.25">
      <c r="A8" s="5"/>
      <c r="B8" s="5"/>
      <c r="C8" s="5"/>
      <c r="D8" s="5"/>
      <c r="E8" s="5"/>
      <c r="F8" s="5"/>
      <c r="G8" s="6"/>
      <c r="H8" s="6"/>
    </row>
    <row r="9" spans="1:9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3" t="s">
        <v>64</v>
      </c>
      <c r="F9" s="23" t="s">
        <v>53</v>
      </c>
      <c r="G9" s="23" t="s">
        <v>66</v>
      </c>
      <c r="H9" s="23" t="s">
        <v>54</v>
      </c>
    </row>
    <row r="10" spans="1:9" ht="15.75" customHeight="1" x14ac:dyDescent="0.25">
      <c r="A10" s="13">
        <v>6</v>
      </c>
      <c r="B10" s="13"/>
      <c r="C10" s="13"/>
      <c r="D10" s="13" t="s">
        <v>17</v>
      </c>
      <c r="E10" s="47">
        <f>E11+E13+E15</f>
        <v>250620</v>
      </c>
      <c r="F10" s="47">
        <f>G10-E10</f>
        <v>33635.130000000005</v>
      </c>
      <c r="G10" s="47">
        <f>G11+G13+G15</f>
        <v>284255.13</v>
      </c>
      <c r="H10" s="47">
        <f>G10/E10*100</f>
        <v>113.42076849413453</v>
      </c>
    </row>
    <row r="11" spans="1:9" ht="38.25" x14ac:dyDescent="0.25">
      <c r="A11" s="13"/>
      <c r="B11" s="17">
        <v>63</v>
      </c>
      <c r="C11" s="17"/>
      <c r="D11" s="26" t="s">
        <v>55</v>
      </c>
      <c r="E11" s="11">
        <v>1000</v>
      </c>
      <c r="F11" s="11">
        <f t="shared" ref="F11:F16" si="0">G11-E11</f>
        <v>-913.6</v>
      </c>
      <c r="G11" s="11">
        <v>86.4</v>
      </c>
      <c r="H11" s="11">
        <f t="shared" ref="H11:H16" si="1">G11/E11*100</f>
        <v>8.64</v>
      </c>
    </row>
    <row r="12" spans="1:9" x14ac:dyDescent="0.25">
      <c r="A12" s="14"/>
      <c r="B12" s="14"/>
      <c r="C12" s="15">
        <v>51</v>
      </c>
      <c r="D12" s="15" t="s">
        <v>56</v>
      </c>
      <c r="E12" s="11">
        <v>1000</v>
      </c>
      <c r="F12" s="11">
        <f t="shared" si="0"/>
        <v>-913.6</v>
      </c>
      <c r="G12" s="11">
        <v>86.4</v>
      </c>
      <c r="H12" s="11">
        <f t="shared" si="1"/>
        <v>8.64</v>
      </c>
    </row>
    <row r="13" spans="1:9" ht="51" x14ac:dyDescent="0.25">
      <c r="A13" s="14"/>
      <c r="B13" s="14">
        <v>65</v>
      </c>
      <c r="C13" s="15"/>
      <c r="D13" s="17" t="s">
        <v>52</v>
      </c>
      <c r="E13" s="11">
        <v>60000</v>
      </c>
      <c r="F13" s="11">
        <f t="shared" si="0"/>
        <v>5000</v>
      </c>
      <c r="G13" s="11">
        <v>65000</v>
      </c>
      <c r="H13" s="11">
        <f t="shared" si="1"/>
        <v>108.33333333333333</v>
      </c>
    </row>
    <row r="14" spans="1:9" x14ac:dyDescent="0.25">
      <c r="A14" s="14"/>
      <c r="B14" s="14"/>
      <c r="C14" s="15">
        <v>41</v>
      </c>
      <c r="D14" s="18" t="s">
        <v>50</v>
      </c>
      <c r="E14" s="11">
        <v>60000</v>
      </c>
      <c r="F14" s="11">
        <f t="shared" si="0"/>
        <v>5000</v>
      </c>
      <c r="G14" s="11">
        <v>65000</v>
      </c>
      <c r="H14" s="11">
        <f t="shared" si="1"/>
        <v>108.33333333333333</v>
      </c>
    </row>
    <row r="15" spans="1:9" ht="38.25" x14ac:dyDescent="0.25">
      <c r="A15" s="17"/>
      <c r="B15" s="17">
        <v>67</v>
      </c>
      <c r="C15" s="17"/>
      <c r="D15" s="17" t="s">
        <v>40</v>
      </c>
      <c r="E15" s="11">
        <v>189620</v>
      </c>
      <c r="F15" s="11">
        <f t="shared" si="0"/>
        <v>29548.73000000001</v>
      </c>
      <c r="G15" s="11">
        <v>219168.73</v>
      </c>
      <c r="H15" s="11">
        <f t="shared" si="1"/>
        <v>115.5831294167282</v>
      </c>
    </row>
    <row r="16" spans="1:9" x14ac:dyDescent="0.25">
      <c r="A16" s="17"/>
      <c r="B16" s="17"/>
      <c r="C16" s="15">
        <v>11</v>
      </c>
      <c r="D16" s="15" t="s">
        <v>18</v>
      </c>
      <c r="E16" s="11">
        <v>189620</v>
      </c>
      <c r="F16" s="11">
        <f t="shared" si="0"/>
        <v>29549</v>
      </c>
      <c r="G16" s="11">
        <v>219169</v>
      </c>
      <c r="H16" s="11">
        <f t="shared" si="1"/>
        <v>115.58327180677144</v>
      </c>
    </row>
    <row r="18" spans="1:8" ht="15.75" x14ac:dyDescent="0.25">
      <c r="A18" s="59" t="s">
        <v>19</v>
      </c>
      <c r="B18" s="79"/>
      <c r="C18" s="79"/>
      <c r="D18" s="79"/>
      <c r="E18" s="79"/>
      <c r="F18" s="79"/>
      <c r="G18" s="79"/>
      <c r="H18" s="79"/>
    </row>
    <row r="19" spans="1:8" ht="18" x14ac:dyDescent="0.25">
      <c r="A19" s="5"/>
      <c r="B19" s="5"/>
      <c r="C19" s="5"/>
      <c r="D19" s="5"/>
      <c r="E19" s="5"/>
      <c r="F19" s="5"/>
      <c r="G19" s="6"/>
      <c r="H19" s="6"/>
    </row>
    <row r="20" spans="1:8" x14ac:dyDescent="0.25">
      <c r="A20" s="23" t="s">
        <v>14</v>
      </c>
      <c r="B20" s="22" t="s">
        <v>15</v>
      </c>
      <c r="C20" s="22" t="s">
        <v>16</v>
      </c>
      <c r="D20" s="22" t="s">
        <v>20</v>
      </c>
      <c r="E20" s="23" t="s">
        <v>64</v>
      </c>
      <c r="F20" s="23" t="s">
        <v>53</v>
      </c>
      <c r="G20" s="23" t="s">
        <v>65</v>
      </c>
      <c r="H20" s="23" t="s">
        <v>54</v>
      </c>
    </row>
    <row r="21" spans="1:8" ht="15.75" customHeight="1" x14ac:dyDescent="0.25">
      <c r="A21" s="13">
        <v>3</v>
      </c>
      <c r="B21" s="13"/>
      <c r="C21" s="13"/>
      <c r="D21" s="13" t="s">
        <v>21</v>
      </c>
      <c r="E21" s="48">
        <f>E22+E25+E29</f>
        <v>250620</v>
      </c>
      <c r="F21" s="48">
        <f>G21-E21</f>
        <v>31872.260000000009</v>
      </c>
      <c r="G21" s="48">
        <f>G22+G25+G29+G32</f>
        <v>282492.26</v>
      </c>
      <c r="H21" s="48">
        <f>G21/E21*100</f>
        <v>112.7173649349613</v>
      </c>
    </row>
    <row r="22" spans="1:8" ht="15.75" customHeight="1" x14ac:dyDescent="0.25">
      <c r="A22" s="13"/>
      <c r="B22" s="17">
        <v>31</v>
      </c>
      <c r="C22" s="17"/>
      <c r="D22" s="17" t="s">
        <v>22</v>
      </c>
      <c r="E22" s="10">
        <v>152570</v>
      </c>
      <c r="F22" s="10">
        <f t="shared" ref="F22:F34" si="2">G22-E22</f>
        <v>21330</v>
      </c>
      <c r="G22" s="10">
        <f>G23</f>
        <v>173900</v>
      </c>
      <c r="H22" s="10">
        <f t="shared" ref="H22:H34" si="3">G22/E22*100</f>
        <v>113.98046798190995</v>
      </c>
    </row>
    <row r="23" spans="1:8" x14ac:dyDescent="0.25">
      <c r="A23" s="14"/>
      <c r="B23" s="14"/>
      <c r="C23" s="15">
        <v>11</v>
      </c>
      <c r="D23" s="15" t="s">
        <v>18</v>
      </c>
      <c r="E23" s="55">
        <v>152570</v>
      </c>
      <c r="F23" s="10">
        <f t="shared" si="2"/>
        <v>21330</v>
      </c>
      <c r="G23" s="55">
        <v>173900</v>
      </c>
      <c r="H23" s="10">
        <f t="shared" si="3"/>
        <v>113.98046798190995</v>
      </c>
    </row>
    <row r="24" spans="1:8" x14ac:dyDescent="0.25">
      <c r="A24" s="14"/>
      <c r="B24" s="14"/>
      <c r="C24" s="15">
        <v>41</v>
      </c>
      <c r="D24" s="15" t="s">
        <v>50</v>
      </c>
      <c r="E24" s="55">
        <v>0</v>
      </c>
      <c r="F24" s="10">
        <f t="shared" si="2"/>
        <v>0</v>
      </c>
      <c r="G24" s="55">
        <v>0</v>
      </c>
      <c r="H24" s="10" t="e">
        <f t="shared" si="3"/>
        <v>#DIV/0!</v>
      </c>
    </row>
    <row r="25" spans="1:8" x14ac:dyDescent="0.25">
      <c r="A25" s="14"/>
      <c r="B25" s="14">
        <v>32</v>
      </c>
      <c r="C25" s="15"/>
      <c r="D25" s="14" t="s">
        <v>34</v>
      </c>
      <c r="E25" s="10">
        <v>97650</v>
      </c>
      <c r="F25" s="10">
        <f t="shared" si="2"/>
        <v>5892.2600000000093</v>
      </c>
      <c r="G25" s="10">
        <f>G26+G27+G28</f>
        <v>103542.26000000001</v>
      </c>
      <c r="H25" s="10">
        <f t="shared" si="3"/>
        <v>106.03406041986688</v>
      </c>
    </row>
    <row r="26" spans="1:8" x14ac:dyDescent="0.25">
      <c r="A26" s="14"/>
      <c r="B26" s="14"/>
      <c r="C26" s="15">
        <v>11</v>
      </c>
      <c r="D26" s="15" t="s">
        <v>18</v>
      </c>
      <c r="E26" s="55">
        <v>36650</v>
      </c>
      <c r="F26" s="10">
        <f t="shared" si="2"/>
        <v>2356.260000000002</v>
      </c>
      <c r="G26" s="55">
        <v>39006.26</v>
      </c>
      <c r="H26" s="10">
        <f t="shared" si="3"/>
        <v>106.42908594815825</v>
      </c>
    </row>
    <row r="27" spans="1:8" x14ac:dyDescent="0.25">
      <c r="A27" s="14"/>
      <c r="B27" s="27"/>
      <c r="C27" s="15">
        <v>41</v>
      </c>
      <c r="D27" s="15" t="s">
        <v>50</v>
      </c>
      <c r="E27" s="55">
        <v>60000</v>
      </c>
      <c r="F27" s="10">
        <f t="shared" si="2"/>
        <v>4450</v>
      </c>
      <c r="G27" s="55">
        <v>64450</v>
      </c>
      <c r="H27" s="10">
        <f t="shared" si="3"/>
        <v>107.41666666666667</v>
      </c>
    </row>
    <row r="28" spans="1:8" x14ac:dyDescent="0.25">
      <c r="A28" s="14"/>
      <c r="B28" s="27"/>
      <c r="C28" s="15">
        <v>51</v>
      </c>
      <c r="D28" s="15" t="s">
        <v>56</v>
      </c>
      <c r="E28" s="54">
        <v>1000</v>
      </c>
      <c r="F28" s="10">
        <f t="shared" si="2"/>
        <v>-914</v>
      </c>
      <c r="G28" s="54">
        <v>86</v>
      </c>
      <c r="H28" s="10">
        <f t="shared" si="3"/>
        <v>8.6</v>
      </c>
    </row>
    <row r="29" spans="1:8" x14ac:dyDescent="0.25">
      <c r="A29" s="14"/>
      <c r="B29" s="14">
        <v>34</v>
      </c>
      <c r="C29" s="15"/>
      <c r="D29" s="14" t="s">
        <v>47</v>
      </c>
      <c r="E29" s="10">
        <v>400</v>
      </c>
      <c r="F29" s="10">
        <f t="shared" si="2"/>
        <v>150</v>
      </c>
      <c r="G29" s="10">
        <v>550</v>
      </c>
      <c r="H29" s="10">
        <f t="shared" si="3"/>
        <v>137.5</v>
      </c>
    </row>
    <row r="30" spans="1:8" x14ac:dyDescent="0.25">
      <c r="A30" s="14"/>
      <c r="B30" s="14"/>
      <c r="C30" s="15">
        <v>11</v>
      </c>
      <c r="D30" s="15" t="s">
        <v>18</v>
      </c>
      <c r="E30" s="55">
        <v>0</v>
      </c>
      <c r="F30" s="10">
        <f t="shared" si="2"/>
        <v>0</v>
      </c>
      <c r="G30" s="55">
        <v>0</v>
      </c>
      <c r="H30" s="10" t="e">
        <f t="shared" si="3"/>
        <v>#DIV/0!</v>
      </c>
    </row>
    <row r="31" spans="1:8" x14ac:dyDescent="0.25">
      <c r="A31" s="14"/>
      <c r="B31" s="14"/>
      <c r="C31" s="15">
        <v>41</v>
      </c>
      <c r="D31" s="15" t="s">
        <v>50</v>
      </c>
      <c r="E31" s="55">
        <v>400</v>
      </c>
      <c r="F31" s="10">
        <f t="shared" si="2"/>
        <v>150</v>
      </c>
      <c r="G31" s="55">
        <v>550</v>
      </c>
      <c r="H31" s="10">
        <f t="shared" si="3"/>
        <v>137.5</v>
      </c>
    </row>
    <row r="32" spans="1:8" ht="25.5" x14ac:dyDescent="0.25">
      <c r="A32" s="16">
        <v>4</v>
      </c>
      <c r="B32" s="16"/>
      <c r="C32" s="16"/>
      <c r="D32" s="25" t="s">
        <v>23</v>
      </c>
      <c r="E32" s="47"/>
      <c r="F32" s="48">
        <f t="shared" si="2"/>
        <v>4500</v>
      </c>
      <c r="G32" s="47">
        <f>G33</f>
        <v>4500</v>
      </c>
      <c r="H32" s="48" t="e">
        <f t="shared" si="3"/>
        <v>#DIV/0!</v>
      </c>
    </row>
    <row r="33" spans="1:8" ht="38.25" x14ac:dyDescent="0.25">
      <c r="A33" s="17"/>
      <c r="B33" s="17">
        <v>42</v>
      </c>
      <c r="C33" s="17"/>
      <c r="D33" s="26" t="s">
        <v>41</v>
      </c>
      <c r="E33" s="11">
        <v>0</v>
      </c>
      <c r="F33" s="10">
        <f t="shared" si="2"/>
        <v>4500</v>
      </c>
      <c r="G33" s="11">
        <v>4500</v>
      </c>
      <c r="H33" s="10" t="e">
        <f t="shared" si="3"/>
        <v>#DIV/0!</v>
      </c>
    </row>
    <row r="34" spans="1:8" x14ac:dyDescent="0.25">
      <c r="A34" s="17"/>
      <c r="B34" s="17"/>
      <c r="C34" s="15">
        <v>11</v>
      </c>
      <c r="D34" s="15" t="s">
        <v>18</v>
      </c>
      <c r="E34" s="11">
        <v>0</v>
      </c>
      <c r="F34" s="10">
        <f t="shared" si="2"/>
        <v>4500</v>
      </c>
      <c r="G34" s="11">
        <v>4500</v>
      </c>
      <c r="H34" s="10" t="e">
        <f t="shared" si="3"/>
        <v>#DIV/0!</v>
      </c>
    </row>
  </sheetData>
  <mergeCells count="5">
    <mergeCell ref="A7:H7"/>
    <mergeCell ref="A18:H18"/>
    <mergeCell ref="A3:H3"/>
    <mergeCell ref="A5:H5"/>
    <mergeCell ref="A1:I1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workbookViewId="0">
      <selection activeCell="D13" sqref="D13"/>
    </sheetView>
  </sheetViews>
  <sheetFormatPr defaultRowHeight="15" x14ac:dyDescent="0.25"/>
  <cols>
    <col min="1" max="1" width="37.7109375" customWidth="1"/>
    <col min="2" max="4" width="25.28515625" customWidth="1"/>
    <col min="5" max="5" width="7.140625" customWidth="1"/>
  </cols>
  <sheetData>
    <row r="1" spans="1:9" ht="42" customHeight="1" x14ac:dyDescent="0.25">
      <c r="A1" s="59" t="s">
        <v>63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</row>
    <row r="3" spans="1:9" ht="15.75" x14ac:dyDescent="0.25">
      <c r="A3" s="59" t="s">
        <v>31</v>
      </c>
      <c r="B3" s="59"/>
      <c r="C3" s="59"/>
      <c r="D3" s="61"/>
      <c r="E3" s="61"/>
    </row>
    <row r="4" spans="1:9" ht="18" x14ac:dyDescent="0.25">
      <c r="A4" s="5"/>
      <c r="B4" s="5"/>
      <c r="C4" s="5"/>
      <c r="D4" s="6"/>
      <c r="E4" s="6"/>
    </row>
    <row r="5" spans="1:9" ht="18" customHeight="1" x14ac:dyDescent="0.25">
      <c r="A5" s="59" t="s">
        <v>13</v>
      </c>
      <c r="B5" s="60"/>
      <c r="C5" s="60"/>
      <c r="D5" s="60"/>
      <c r="E5" s="60"/>
    </row>
    <row r="6" spans="1:9" ht="18" x14ac:dyDescent="0.25">
      <c r="A6" s="5"/>
      <c r="B6" s="5"/>
      <c r="C6" s="5"/>
      <c r="D6" s="6"/>
      <c r="E6" s="6"/>
    </row>
    <row r="7" spans="1:9" ht="15.75" x14ac:dyDescent="0.25">
      <c r="A7" s="59" t="s">
        <v>24</v>
      </c>
      <c r="B7" s="79"/>
      <c r="C7" s="79"/>
      <c r="D7" s="79"/>
      <c r="E7" s="79"/>
    </row>
    <row r="8" spans="1:9" ht="18" x14ac:dyDescent="0.25">
      <c r="A8" s="5"/>
      <c r="B8" s="5"/>
      <c r="C8" s="5"/>
      <c r="D8" s="6"/>
      <c r="E8" s="6"/>
    </row>
    <row r="9" spans="1:9" x14ac:dyDescent="0.25">
      <c r="A9" s="23" t="s">
        <v>25</v>
      </c>
      <c r="B9" s="23" t="s">
        <v>64</v>
      </c>
      <c r="C9" s="23" t="s">
        <v>53</v>
      </c>
      <c r="D9" s="23" t="s">
        <v>65</v>
      </c>
      <c r="E9" s="23" t="s">
        <v>54</v>
      </c>
    </row>
    <row r="10" spans="1:9" ht="15.75" customHeight="1" x14ac:dyDescent="0.25">
      <c r="A10" s="13" t="s">
        <v>26</v>
      </c>
      <c r="B10" s="48">
        <f t="shared" ref="B10:E11" si="0">B11</f>
        <v>250620</v>
      </c>
      <c r="C10" s="48">
        <f t="shared" si="0"/>
        <v>31872</v>
      </c>
      <c r="D10" s="48">
        <f t="shared" si="0"/>
        <v>282492</v>
      </c>
      <c r="E10" s="48">
        <f t="shared" si="0"/>
        <v>112.71726119224323</v>
      </c>
    </row>
    <row r="11" spans="1:9" ht="15.75" customHeight="1" x14ac:dyDescent="0.25">
      <c r="A11" s="13" t="s">
        <v>48</v>
      </c>
      <c r="B11" s="48">
        <f t="shared" si="0"/>
        <v>250620</v>
      </c>
      <c r="C11" s="48">
        <f>C12</f>
        <v>31872</v>
      </c>
      <c r="D11" s="48">
        <f t="shared" si="0"/>
        <v>282492</v>
      </c>
      <c r="E11" s="48">
        <f t="shared" si="0"/>
        <v>112.71726119224323</v>
      </c>
    </row>
    <row r="12" spans="1:9" x14ac:dyDescent="0.25">
      <c r="A12" s="18" t="s">
        <v>49</v>
      </c>
      <c r="B12" s="11">
        <v>250620</v>
      </c>
      <c r="C12" s="11">
        <f>D12-B12</f>
        <v>31872</v>
      </c>
      <c r="D12" s="11">
        <v>282492</v>
      </c>
      <c r="E12" s="11">
        <f>D12/B12*100</f>
        <v>112.71726119224323</v>
      </c>
    </row>
  </sheetData>
  <mergeCells count="4">
    <mergeCell ref="A3:E3"/>
    <mergeCell ref="A5:E5"/>
    <mergeCell ref="A7:E7"/>
    <mergeCell ref="A1:I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K11" sqref="K1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61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61"/>
      <c r="H3" s="61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27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x14ac:dyDescent="0.25">
      <c r="A7" s="23" t="s">
        <v>14</v>
      </c>
      <c r="B7" s="22" t="s">
        <v>15</v>
      </c>
      <c r="C7" s="22" t="s">
        <v>16</v>
      </c>
      <c r="D7" s="22" t="s">
        <v>43</v>
      </c>
      <c r="E7" s="23" t="s">
        <v>64</v>
      </c>
      <c r="F7" s="23" t="s">
        <v>53</v>
      </c>
      <c r="G7" s="23" t="s">
        <v>65</v>
      </c>
      <c r="H7" s="23" t="s">
        <v>54</v>
      </c>
    </row>
    <row r="8" spans="1:9" ht="25.5" x14ac:dyDescent="0.25">
      <c r="A8" s="13">
        <v>8</v>
      </c>
      <c r="B8" s="13"/>
      <c r="C8" s="13"/>
      <c r="D8" s="13" t="s">
        <v>28</v>
      </c>
      <c r="E8" s="47">
        <v>0</v>
      </c>
      <c r="F8" s="47">
        <v>0</v>
      </c>
      <c r="G8" s="47">
        <v>0</v>
      </c>
      <c r="H8" s="47">
        <v>0</v>
      </c>
    </row>
    <row r="9" spans="1:9" x14ac:dyDescent="0.25">
      <c r="A9" s="13"/>
      <c r="B9" s="17">
        <v>84</v>
      </c>
      <c r="C9" s="17"/>
      <c r="D9" s="17" t="s">
        <v>35</v>
      </c>
      <c r="E9" s="11"/>
      <c r="F9" s="11"/>
      <c r="G9" s="11"/>
      <c r="H9" s="11"/>
    </row>
    <row r="10" spans="1:9" ht="25.5" x14ac:dyDescent="0.25">
      <c r="A10" s="14"/>
      <c r="B10" s="14"/>
      <c r="C10" s="15">
        <v>81</v>
      </c>
      <c r="D10" s="18" t="s">
        <v>36</v>
      </c>
      <c r="E10" s="11"/>
      <c r="F10" s="11"/>
      <c r="G10" s="11"/>
      <c r="H10" s="11"/>
    </row>
    <row r="11" spans="1:9" ht="25.5" x14ac:dyDescent="0.25">
      <c r="A11" s="16">
        <v>5</v>
      </c>
      <c r="B11" s="16"/>
      <c r="C11" s="16"/>
      <c r="D11" s="25" t="s">
        <v>29</v>
      </c>
      <c r="E11" s="47">
        <v>0</v>
      </c>
      <c r="F11" s="47">
        <v>0</v>
      </c>
      <c r="G11" s="47">
        <v>0</v>
      </c>
      <c r="H11" s="47">
        <v>0</v>
      </c>
    </row>
    <row r="12" spans="1:9" ht="25.5" x14ac:dyDescent="0.25">
      <c r="A12" s="17"/>
      <c r="B12" s="17">
        <v>54</v>
      </c>
      <c r="C12" s="17"/>
      <c r="D12" s="26" t="s">
        <v>37</v>
      </c>
      <c r="E12" s="11"/>
      <c r="F12" s="11"/>
      <c r="G12" s="11"/>
      <c r="H12" s="12"/>
    </row>
    <row r="13" spans="1:9" x14ac:dyDescent="0.25">
      <c r="A13" s="17"/>
      <c r="B13" s="17"/>
      <c r="C13" s="15">
        <v>11</v>
      </c>
      <c r="D13" s="15" t="s">
        <v>18</v>
      </c>
      <c r="E13" s="11"/>
      <c r="F13" s="11"/>
      <c r="G13" s="11"/>
      <c r="H13" s="12"/>
    </row>
    <row r="14" spans="1:9" x14ac:dyDescent="0.25">
      <c r="A14" s="17"/>
      <c r="B14" s="17"/>
      <c r="C14" s="15">
        <v>41</v>
      </c>
      <c r="D14" s="15" t="s">
        <v>50</v>
      </c>
      <c r="E14" s="11"/>
      <c r="F14" s="11"/>
      <c r="G14" s="11"/>
      <c r="H14" s="12"/>
    </row>
  </sheetData>
  <mergeCells count="3">
    <mergeCell ref="A3:H3"/>
    <mergeCell ref="A5:H5"/>
    <mergeCell ref="A1:I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"/>
  <sheetViews>
    <sheetView workbookViewId="0">
      <selection activeCell="G7" sqref="G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8" max="8" width="8.28515625" customWidth="1"/>
  </cols>
  <sheetData>
    <row r="1" spans="1:9" ht="42" customHeight="1" x14ac:dyDescent="0.25">
      <c r="A1" s="59" t="s">
        <v>61</v>
      </c>
      <c r="B1" s="59"/>
      <c r="C1" s="59"/>
      <c r="D1" s="59"/>
      <c r="E1" s="59"/>
      <c r="F1" s="59"/>
      <c r="G1" s="59"/>
      <c r="H1" s="59"/>
      <c r="I1" s="59"/>
    </row>
    <row r="2" spans="1:9" ht="18" x14ac:dyDescent="0.25">
      <c r="A2" s="5"/>
      <c r="B2" s="5"/>
      <c r="C2" s="5"/>
      <c r="D2" s="5"/>
      <c r="E2" s="5"/>
      <c r="F2" s="5"/>
      <c r="G2" s="6"/>
      <c r="H2" s="6"/>
    </row>
    <row r="3" spans="1:9" ht="18" customHeight="1" x14ac:dyDescent="0.25">
      <c r="A3" s="59" t="s">
        <v>30</v>
      </c>
      <c r="B3" s="60"/>
      <c r="C3" s="60"/>
      <c r="D3" s="60"/>
      <c r="E3" s="60"/>
      <c r="F3" s="60"/>
      <c r="G3" s="60"/>
      <c r="H3" s="60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s="56" customFormat="1" x14ac:dyDescent="0.25">
      <c r="A5" s="83" t="s">
        <v>32</v>
      </c>
      <c r="B5" s="84"/>
      <c r="C5" s="85"/>
      <c r="D5" s="51" t="s">
        <v>33</v>
      </c>
      <c r="E5" s="52" t="s">
        <v>64</v>
      </c>
      <c r="F5" s="52" t="s">
        <v>53</v>
      </c>
      <c r="G5" s="52" t="s">
        <v>65</v>
      </c>
      <c r="H5" s="52" t="s">
        <v>54</v>
      </c>
    </row>
    <row r="6" spans="1:9" s="56" customFormat="1" ht="25.5" x14ac:dyDescent="0.25">
      <c r="A6" s="80" t="s">
        <v>44</v>
      </c>
      <c r="B6" s="81"/>
      <c r="C6" s="82"/>
      <c r="D6" s="50" t="s">
        <v>45</v>
      </c>
      <c r="E6" s="53">
        <f>E10+E15</f>
        <v>250620</v>
      </c>
      <c r="F6" s="53">
        <f>G6-E6</f>
        <v>31872</v>
      </c>
      <c r="G6" s="53">
        <f>G10+G15</f>
        <v>282492</v>
      </c>
      <c r="H6" s="53">
        <f>G6/E6*100</f>
        <v>112.71726119224323</v>
      </c>
    </row>
    <row r="7" spans="1:9" x14ac:dyDescent="0.25">
      <c r="A7" s="92" t="s">
        <v>46</v>
      </c>
      <c r="B7" s="93"/>
      <c r="C7" s="94"/>
      <c r="D7" s="43" t="s">
        <v>18</v>
      </c>
      <c r="E7" s="11">
        <v>189620</v>
      </c>
      <c r="F7" s="10">
        <f>G7-E7</f>
        <v>23286</v>
      </c>
      <c r="G7" s="11">
        <v>212906</v>
      </c>
      <c r="H7" s="10">
        <f t="shared" ref="H7:H16" si="0">G7/E7*100</f>
        <v>112.28035017403228</v>
      </c>
    </row>
    <row r="8" spans="1:9" x14ac:dyDescent="0.25">
      <c r="A8" s="92" t="s">
        <v>51</v>
      </c>
      <c r="B8" s="93"/>
      <c r="C8" s="94"/>
      <c r="D8" s="43" t="s">
        <v>50</v>
      </c>
      <c r="E8" s="11">
        <v>60000</v>
      </c>
      <c r="F8" s="10">
        <f>G8-E8</f>
        <v>5000</v>
      </c>
      <c r="G8" s="11">
        <v>65000</v>
      </c>
      <c r="H8" s="10">
        <f t="shared" si="0"/>
        <v>108.33333333333333</v>
      </c>
    </row>
    <row r="9" spans="1:9" x14ac:dyDescent="0.25">
      <c r="A9" s="92" t="s">
        <v>57</v>
      </c>
      <c r="B9" s="93"/>
      <c r="C9" s="94"/>
      <c r="D9" s="43" t="s">
        <v>56</v>
      </c>
      <c r="E9" s="10">
        <v>1000</v>
      </c>
      <c r="F9" s="10">
        <f>G9-E9</f>
        <v>-914</v>
      </c>
      <c r="G9" s="10">
        <v>86</v>
      </c>
      <c r="H9" s="10">
        <f t="shared" si="0"/>
        <v>8.6</v>
      </c>
    </row>
    <row r="10" spans="1:9" s="49" customFormat="1" x14ac:dyDescent="0.25">
      <c r="A10" s="86">
        <v>3</v>
      </c>
      <c r="B10" s="87"/>
      <c r="C10" s="88"/>
      <c r="D10" s="29" t="s">
        <v>21</v>
      </c>
      <c r="E10" s="48">
        <f t="shared" ref="E10" si="1">E11+E12+E13</f>
        <v>250620</v>
      </c>
      <c r="F10" s="48">
        <f t="shared" ref="F10:F14" si="2">G10-E10</f>
        <v>27372</v>
      </c>
      <c r="G10" s="48">
        <f>G11+G12+G13</f>
        <v>277992</v>
      </c>
      <c r="H10" s="48">
        <f t="shared" si="0"/>
        <v>110.9217141489107</v>
      </c>
    </row>
    <row r="11" spans="1:9" x14ac:dyDescent="0.25">
      <c r="A11" s="89">
        <v>31</v>
      </c>
      <c r="B11" s="90"/>
      <c r="C11" s="91"/>
      <c r="D11" s="28" t="s">
        <v>22</v>
      </c>
      <c r="E11" s="11">
        <v>152570</v>
      </c>
      <c r="F11" s="10">
        <f t="shared" si="2"/>
        <v>21330</v>
      </c>
      <c r="G11" s="11">
        <v>173900</v>
      </c>
      <c r="H11" s="10">
        <f t="shared" si="0"/>
        <v>113.98046798190995</v>
      </c>
    </row>
    <row r="12" spans="1:9" x14ac:dyDescent="0.25">
      <c r="A12" s="89">
        <v>32</v>
      </c>
      <c r="B12" s="90"/>
      <c r="C12" s="91"/>
      <c r="D12" s="28" t="s">
        <v>34</v>
      </c>
      <c r="E12" s="11">
        <v>97650</v>
      </c>
      <c r="F12" s="10">
        <f t="shared" si="2"/>
        <v>5892</v>
      </c>
      <c r="G12" s="11">
        <v>103542</v>
      </c>
      <c r="H12" s="10">
        <f t="shared" si="0"/>
        <v>106.03379416282641</v>
      </c>
    </row>
    <row r="13" spans="1:9" x14ac:dyDescent="0.25">
      <c r="A13" s="44">
        <v>34</v>
      </c>
      <c r="B13" s="45"/>
      <c r="C13" s="46"/>
      <c r="D13" s="28" t="s">
        <v>47</v>
      </c>
      <c r="E13" s="11">
        <v>400</v>
      </c>
      <c r="F13" s="10">
        <f t="shared" si="2"/>
        <v>150</v>
      </c>
      <c r="G13" s="11">
        <v>550</v>
      </c>
      <c r="H13" s="10">
        <f t="shared" si="0"/>
        <v>137.5</v>
      </c>
    </row>
    <row r="14" spans="1:9" ht="15" customHeight="1" x14ac:dyDescent="0.25">
      <c r="A14" s="92" t="s">
        <v>46</v>
      </c>
      <c r="B14" s="93"/>
      <c r="C14" s="94"/>
      <c r="D14" s="43" t="s">
        <v>18</v>
      </c>
      <c r="E14" s="11">
        <v>0</v>
      </c>
      <c r="F14" s="10">
        <f t="shared" si="2"/>
        <v>4500</v>
      </c>
      <c r="G14" s="11">
        <v>4500</v>
      </c>
      <c r="H14" s="10" t="e">
        <f t="shared" si="0"/>
        <v>#DIV/0!</v>
      </c>
    </row>
    <row r="15" spans="1:9" s="49" customFormat="1" ht="25.5" x14ac:dyDescent="0.25">
      <c r="A15" s="86">
        <v>4</v>
      </c>
      <c r="B15" s="87"/>
      <c r="C15" s="88"/>
      <c r="D15" s="29" t="s">
        <v>23</v>
      </c>
      <c r="E15" s="48">
        <f t="shared" ref="E15:G15" si="3">E16</f>
        <v>0</v>
      </c>
      <c r="F15" s="48">
        <f>G15-E15</f>
        <v>4500</v>
      </c>
      <c r="G15" s="48">
        <f t="shared" si="3"/>
        <v>4500</v>
      </c>
      <c r="H15" s="48" t="e">
        <f t="shared" si="0"/>
        <v>#DIV/0!</v>
      </c>
    </row>
    <row r="16" spans="1:9" ht="25.5" x14ac:dyDescent="0.25">
      <c r="A16" s="89">
        <v>42</v>
      </c>
      <c r="B16" s="90"/>
      <c r="C16" s="91"/>
      <c r="D16" s="28" t="s">
        <v>41</v>
      </c>
      <c r="E16" s="11">
        <v>0</v>
      </c>
      <c r="F16" s="11"/>
      <c r="G16" s="11">
        <v>4500</v>
      </c>
      <c r="H16" s="10" t="e">
        <f t="shared" si="0"/>
        <v>#DIV/0!</v>
      </c>
    </row>
  </sheetData>
  <mergeCells count="13">
    <mergeCell ref="A16:C16"/>
    <mergeCell ref="A14:C14"/>
    <mergeCell ref="A7:C7"/>
    <mergeCell ref="A10:C10"/>
    <mergeCell ref="A12:C12"/>
    <mergeCell ref="A11:C11"/>
    <mergeCell ref="A8:C8"/>
    <mergeCell ref="A9:C9"/>
    <mergeCell ref="A6:C6"/>
    <mergeCell ref="A3:H3"/>
    <mergeCell ref="A5:C5"/>
    <mergeCell ref="A1:I1"/>
    <mergeCell ref="A15:C15"/>
  </mergeCells>
  <phoneticPr fontId="19" type="noConversion"/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2023-10-24T08:22:48Z</cp:lastPrinted>
  <dcterms:created xsi:type="dcterms:W3CDTF">2022-08-12T12:51:27Z</dcterms:created>
  <dcterms:modified xsi:type="dcterms:W3CDTF">2024-07-26T11:52:45Z</dcterms:modified>
</cp:coreProperties>
</file>